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customXmlProperties+xml" PartName="/customXml/itemProps1.xml"/>
  <Override ContentType="application/vnd.openxmlformats-officedocument.customXmlProperties+xml" PartName="/customXml/itemProps2.xml"/>
  <Override ContentType="application/vnd.openxmlformats-officedocument.customXmlProperties+xml" PartName="/customXml/itemProps3.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calcChain+xml" PartName="/xl/calcChain.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24226"/>
  <mc:AlternateContent xmlns:mc="http://schemas.openxmlformats.org/markup-compatibility/2006">
    <mc:Choice Requires="x15">
      <x15ac:absPath xmlns:x15ac="http://schemas.microsoft.com/office/spreadsheetml/2010/11/ac" url="C:\Users\Sarah\NextBauEPD\Bau EPD GmbH\000 - Bau EPD Kunden\EPD-007-VÖB-Beton\2024-EPD-007-VÖB-EPD2-7\2024vVÖB2-7\20250206-M08\"/>
    </mc:Choice>
  </mc:AlternateContent>
  <xr:revisionPtr revIDLastSave="0" documentId="13_ncr:1_{8FBD5695-39E7-44F9-850E-01E5DBD2D9E3}" xr6:coauthVersionLast="47" xr6:coauthVersionMax="47" xr10:uidLastSave="{00000000-0000-0000-0000-000000000000}"/>
  <bookViews>
    <workbookView xWindow="1536" yWindow="1536" windowWidth="13152" windowHeight="8880" tabRatio="820" activeTab="1" xr2:uid="{00000000-000D-0000-FFFF-FFFF00000000}"/>
  </bookViews>
  <sheets>
    <sheet name="results" sheetId="35" r:id="rId1"/>
    <sheet name="EPD-Editor_3-1" sheetId="34" r:id="rId2"/>
    <sheet name="baubook" sheetId="30" r:id="rId3"/>
    <sheet name="Übersicht_Register" sheetId="32" r:id="rId4"/>
    <sheet name="Erläuterungen" sheetId="29" r:id="rId5"/>
    <sheet name="Gesamtüberblick" sheetId="11" r:id="rId6"/>
    <sheet name="EPD-Exporttabelle1" sheetId="13" r:id="rId7"/>
    <sheet name="EPD-Exporttabelle2" sheetId="14" r:id="rId8"/>
    <sheet name="EPD-Exporttabelle3" sheetId="15" r:id="rId9"/>
    <sheet name="EPD-Exporttabelle4" sheetId="31" r:id="rId10"/>
  </sheets>
  <definedNames>
    <definedName name="_xlnm._FilterDatabase" localSheetId="2" hidden="1">baubook!$A$1:$E$650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Z9" i="11" l="1"/>
  <c r="Z8" i="11"/>
  <c r="AA8" i="11" l="1"/>
  <c r="AA9" i="11"/>
  <c r="AA10" i="11"/>
  <c r="AA11" i="11"/>
  <c r="AA12" i="11"/>
  <c r="AA13" i="11"/>
  <c r="AA14" i="11"/>
  <c r="AA15" i="11"/>
  <c r="AA16" i="11"/>
  <c r="AA17" i="11"/>
  <c r="AA18" i="11"/>
  <c r="AA19" i="11"/>
  <c r="AA20" i="11"/>
  <c r="AA21" i="11"/>
  <c r="AA22" i="11"/>
  <c r="AA23" i="11"/>
  <c r="AA24" i="11"/>
  <c r="AA25" i="11"/>
  <c r="AA26" i="11"/>
  <c r="AA27" i="11"/>
  <c r="AA28" i="11"/>
  <c r="AA29" i="11"/>
  <c r="AA30" i="11"/>
  <c r="AA31" i="11"/>
  <c r="AA32" i="11"/>
  <c r="AA33" i="11"/>
  <c r="AA34" i="11"/>
  <c r="AA35" i="11"/>
  <c r="AA36" i="11"/>
  <c r="AA37" i="11"/>
  <c r="AA38" i="11"/>
  <c r="AA39" i="11"/>
  <c r="AA40" i="11"/>
  <c r="AA41" i="11"/>
  <c r="AA42" i="11"/>
  <c r="AA43" i="11"/>
  <c r="AE10" i="11" l="1"/>
  <c r="X6" i="13" s="1"/>
  <c r="AF10" i="11"/>
  <c r="Y6" i="13" s="1"/>
  <c r="AE9" i="11"/>
  <c r="AF9" i="11"/>
  <c r="Y5" i="13" s="1"/>
  <c r="T4" i="13"/>
  <c r="AF6" i="11"/>
  <c r="AH10" i="11"/>
  <c r="AJ6" i="13" s="1"/>
  <c r="AH9" i="11"/>
  <c r="AJ5" i="13" s="1"/>
  <c r="AH8" i="11"/>
  <c r="AJ4" i="13" s="1"/>
  <c r="AI6" i="11"/>
  <c r="AH6" i="11"/>
  <c r="AG6" i="11"/>
  <c r="AD9" i="11"/>
  <c r="AH5" i="13" s="1"/>
  <c r="AD10" i="11"/>
  <c r="W6" i="13" s="1"/>
  <c r="AF8" i="11"/>
  <c r="Y4" i="13" s="1"/>
  <c r="AE8" i="11"/>
  <c r="X4" i="13" s="1"/>
  <c r="V12" i="34"/>
  <c r="V11" i="34"/>
  <c r="V10" i="34"/>
  <c r="V9" i="34"/>
  <c r="V8" i="34"/>
  <c r="V7" i="34"/>
  <c r="V6" i="34"/>
  <c r="V5" i="34"/>
  <c r="S5" i="34"/>
  <c r="R5" i="34"/>
  <c r="V4" i="34"/>
  <c r="U4" i="34"/>
  <c r="T4" i="34"/>
  <c r="S4" i="34"/>
  <c r="R4" i="34"/>
  <c r="V3" i="34"/>
  <c r="U3" i="34"/>
  <c r="T3" i="34"/>
  <c r="S3" i="34"/>
  <c r="R3" i="34"/>
  <c r="V2" i="34"/>
  <c r="U2" i="34"/>
  <c r="T2" i="34"/>
  <c r="S2" i="34"/>
  <c r="R2" i="34"/>
  <c r="W5" i="13" l="1"/>
  <c r="AH6" i="13"/>
  <c r="AI4" i="13"/>
  <c r="R6" i="34"/>
  <c r="S6" i="34"/>
  <c r="U5" i="34"/>
  <c r="AH11" i="11"/>
  <c r="AJ7" i="13" s="1"/>
  <c r="T5" i="34"/>
  <c r="AD12" i="11"/>
  <c r="W8" i="13" s="1"/>
  <c r="AD11" i="11"/>
  <c r="W7" i="13" s="1"/>
  <c r="AG9" i="11"/>
  <c r="Z5" i="13" s="1"/>
  <c r="X5" i="13"/>
  <c r="AI5" i="13"/>
  <c r="AI9" i="11"/>
  <c r="AK5" i="13" s="1"/>
  <c r="AG10" i="11"/>
  <c r="Z6" i="13" s="1"/>
  <c r="AI10" i="11"/>
  <c r="AK6" i="13" s="1"/>
  <c r="AI6" i="13"/>
  <c r="AF3" i="31"/>
  <c r="AE3" i="31"/>
  <c r="C4" i="13"/>
  <c r="AF3" i="15"/>
  <c r="AE3" i="15"/>
  <c r="AF3" i="14"/>
  <c r="AE3" i="14"/>
  <c r="AF3" i="13"/>
  <c r="AE3" i="13"/>
  <c r="AA4" i="13"/>
  <c r="AH8" i="13" l="1"/>
  <c r="T6" i="34"/>
  <c r="S7" i="34"/>
  <c r="U6" i="34"/>
  <c r="R7" i="34"/>
  <c r="AH13" i="11"/>
  <c r="AJ9" i="13" s="1"/>
  <c r="AH12" i="11"/>
  <c r="AJ8" i="13" s="1"/>
  <c r="AF11" i="11"/>
  <c r="AD13" i="11"/>
  <c r="AE13" i="11"/>
  <c r="AH7" i="13"/>
  <c r="AE15" i="11"/>
  <c r="AE14" i="11"/>
  <c r="AE11" i="11"/>
  <c r="AE12" i="11"/>
  <c r="E2" i="34"/>
  <c r="Q1" i="34"/>
  <c r="P1" i="34"/>
  <c r="O1" i="34"/>
  <c r="N1" i="34"/>
  <c r="M1" i="34"/>
  <c r="L1" i="34"/>
  <c r="K1" i="34"/>
  <c r="J1" i="34"/>
  <c r="I1" i="34"/>
  <c r="H1" i="34"/>
  <c r="G1" i="34"/>
  <c r="F1" i="34"/>
  <c r="E1" i="34"/>
  <c r="C5" i="13"/>
  <c r="R8" i="34" l="1"/>
  <c r="AH14" i="11"/>
  <c r="AJ10" i="13" s="1"/>
  <c r="T7" i="34"/>
  <c r="U7" i="34"/>
  <c r="AI12" i="11"/>
  <c r="AK8" i="13" s="1"/>
  <c r="S8" i="34"/>
  <c r="AI10" i="13"/>
  <c r="X10" i="13"/>
  <c r="AE16" i="11"/>
  <c r="AI9" i="13"/>
  <c r="X9" i="13"/>
  <c r="AD14" i="11"/>
  <c r="AF12" i="11"/>
  <c r="Y8" i="13" s="1"/>
  <c r="AI8" i="13"/>
  <c r="X8" i="13"/>
  <c r="X7" i="13"/>
  <c r="AI7" i="13"/>
  <c r="X11" i="13"/>
  <c r="AI11" i="13"/>
  <c r="AI11" i="11"/>
  <c r="AK7" i="13" s="1"/>
  <c r="AI13" i="11"/>
  <c r="AK9" i="13" s="1"/>
  <c r="W9" i="13"/>
  <c r="AH9" i="13"/>
  <c r="AG11" i="11"/>
  <c r="Z7" i="13" s="1"/>
  <c r="Y7" i="13"/>
  <c r="E3" i="34"/>
  <c r="B435" i="30"/>
  <c r="B442" i="30"/>
  <c r="B443" i="30"/>
  <c r="B410" i="30"/>
  <c r="B367" i="30"/>
  <c r="B368" i="30"/>
  <c r="B369" i="30"/>
  <c r="B370" i="30"/>
  <c r="B371" i="30"/>
  <c r="B372" i="30"/>
  <c r="X6" i="11"/>
  <c r="B353" i="30" s="1"/>
  <c r="Y6" i="11"/>
  <c r="B431" i="30" s="1"/>
  <c r="Z6" i="11"/>
  <c r="B482" i="30" s="1"/>
  <c r="AA6" i="11"/>
  <c r="V1" i="34" s="1"/>
  <c r="AB6" i="11"/>
  <c r="AC6" i="11"/>
  <c r="W6" i="11"/>
  <c r="U6" i="11"/>
  <c r="T6" i="11"/>
  <c r="B433" i="30" l="1"/>
  <c r="B415" i="30"/>
  <c r="B414" i="30"/>
  <c r="B434" i="30"/>
  <c r="B373" i="30"/>
  <c r="B511" i="30"/>
  <c r="AG12" i="11"/>
  <c r="Z8" i="13" s="1"/>
  <c r="R9" i="34"/>
  <c r="S9" i="34"/>
  <c r="U8" i="34"/>
  <c r="T8" i="34"/>
  <c r="AH15" i="11"/>
  <c r="AJ11" i="13" s="1"/>
  <c r="X12" i="13"/>
  <c r="AI12" i="13"/>
  <c r="AF13" i="11"/>
  <c r="AD15" i="11"/>
  <c r="W10" i="13"/>
  <c r="AH10" i="13"/>
  <c r="AI14" i="11"/>
  <c r="AK10" i="13" s="1"/>
  <c r="AE17" i="11"/>
  <c r="B509" i="30"/>
  <c r="B357" i="30"/>
  <c r="B508" i="30"/>
  <c r="B485" i="30"/>
  <c r="U1" i="34"/>
  <c r="B432" i="30"/>
  <c r="B497" i="30"/>
  <c r="B480" i="30"/>
  <c r="B275" i="30"/>
  <c r="R1" i="34"/>
  <c r="B411" i="30"/>
  <c r="T1" i="34"/>
  <c r="B366" i="30"/>
  <c r="B358" i="30"/>
  <c r="B495" i="30"/>
  <c r="B429" i="30"/>
  <c r="B303" i="30"/>
  <c r="B420" i="30"/>
  <c r="B302" i="30"/>
  <c r="B419" i="30"/>
  <c r="B418" i="30"/>
  <c r="B288" i="30"/>
  <c r="B417" i="30"/>
  <c r="B479" i="30"/>
  <c r="B346" i="30"/>
  <c r="S1" i="34"/>
  <c r="B430" i="30"/>
  <c r="B304" i="30"/>
  <c r="B494" i="30"/>
  <c r="B356" i="30"/>
  <c r="B493" i="30"/>
  <c r="B355" i="30"/>
  <c r="B289" i="30"/>
  <c r="B354" i="30"/>
  <c r="B287" i="30"/>
  <c r="B352" i="30"/>
  <c r="B416" i="30"/>
  <c r="AB4" i="13"/>
  <c r="B510" i="30"/>
  <c r="B496" i="30"/>
  <c r="B481" i="30"/>
  <c r="B301" i="30"/>
  <c r="B284" i="30"/>
  <c r="B298" i="30"/>
  <c r="B507" i="30"/>
  <c r="B492" i="30"/>
  <c r="AA5" i="13"/>
  <c r="B558" i="30"/>
  <c r="B573" i="30"/>
  <c r="B574" i="30"/>
  <c r="B559" i="30"/>
  <c r="B557" i="30"/>
  <c r="B560" i="30"/>
  <c r="B575" i="30"/>
  <c r="B554" i="30"/>
  <c r="B561" i="30"/>
  <c r="B576" i="30"/>
  <c r="B562" i="30"/>
  <c r="B577" i="30"/>
  <c r="B566" i="30"/>
  <c r="B569" i="30"/>
  <c r="B547" i="30"/>
  <c r="B563" i="30"/>
  <c r="B551" i="30"/>
  <c r="B548" i="30"/>
  <c r="B555" i="30"/>
  <c r="B549" i="30"/>
  <c r="B564" i="30"/>
  <c r="B578" i="30"/>
  <c r="B550" i="30"/>
  <c r="B565" i="30"/>
  <c r="B579" i="30"/>
  <c r="B572" i="30"/>
  <c r="B546" i="30"/>
  <c r="B552" i="30"/>
  <c r="B567" i="30"/>
  <c r="B553" i="30"/>
  <c r="B568" i="30"/>
  <c r="B570" i="30"/>
  <c r="B556" i="30"/>
  <c r="B571" i="30"/>
  <c r="B428" i="30"/>
  <c r="B413" i="30"/>
  <c r="B491" i="30"/>
  <c r="AC4" i="13"/>
  <c r="B299" i="30"/>
  <c r="B506" i="30"/>
  <c r="B296" i="30"/>
  <c r="B365" i="30"/>
  <c r="B350" i="30"/>
  <c r="B412" i="30"/>
  <c r="B505" i="30"/>
  <c r="B490" i="30"/>
  <c r="B285" i="30"/>
  <c r="B283" i="30"/>
  <c r="B280" i="30"/>
  <c r="B364" i="30"/>
  <c r="B349" i="30"/>
  <c r="B427" i="30"/>
  <c r="B504" i="30"/>
  <c r="B489" i="30"/>
  <c r="B300" i="30"/>
  <c r="B351" i="30"/>
  <c r="AC3" i="14"/>
  <c r="AC3" i="31"/>
  <c r="AC3" i="15"/>
  <c r="AC3" i="13"/>
  <c r="B279" i="30"/>
  <c r="B363" i="30"/>
  <c r="B348" i="30"/>
  <c r="B441" i="30"/>
  <c r="B426" i="30"/>
  <c r="B503" i="30"/>
  <c r="B488" i="30"/>
  <c r="B278" i="30"/>
  <c r="B342" i="30"/>
  <c r="B362" i="30"/>
  <c r="B347" i="30"/>
  <c r="B440" i="30"/>
  <c r="B425" i="30"/>
  <c r="B502" i="30"/>
  <c r="B487" i="30"/>
  <c r="B286" i="30"/>
  <c r="B281" i="30"/>
  <c r="B307" i="30"/>
  <c r="B293" i="30"/>
  <c r="B306" i="30"/>
  <c r="B292" i="30"/>
  <c r="B277" i="30"/>
  <c r="B375" i="30"/>
  <c r="B361" i="30"/>
  <c r="B439" i="30"/>
  <c r="B424" i="30"/>
  <c r="B501" i="30"/>
  <c r="B486" i="30"/>
  <c r="B282" i="30"/>
  <c r="AB3" i="15"/>
  <c r="AB3" i="14"/>
  <c r="AB3" i="31"/>
  <c r="AB3" i="13"/>
  <c r="B295" i="30"/>
  <c r="B274" i="30"/>
  <c r="B294" i="30"/>
  <c r="B276" i="30"/>
  <c r="B374" i="30"/>
  <c r="B360" i="30"/>
  <c r="B345" i="30"/>
  <c r="B438" i="30"/>
  <c r="B423" i="30"/>
  <c r="B500" i="30"/>
  <c r="AD3" i="31"/>
  <c r="AD3" i="13"/>
  <c r="AD3" i="14"/>
  <c r="AD3" i="15"/>
  <c r="B297" i="30"/>
  <c r="B344" i="30"/>
  <c r="B437" i="30"/>
  <c r="B422" i="30"/>
  <c r="B499" i="30"/>
  <c r="B484" i="30"/>
  <c r="AA3" i="13"/>
  <c r="AA3" i="15"/>
  <c r="AA3" i="14"/>
  <c r="AA3" i="31"/>
  <c r="B291" i="30"/>
  <c r="B305" i="30"/>
  <c r="B290" i="30"/>
  <c r="B359" i="30"/>
  <c r="B343" i="30"/>
  <c r="B436" i="30"/>
  <c r="B421" i="30"/>
  <c r="B478" i="30"/>
  <c r="B498" i="30"/>
  <c r="B483" i="30"/>
  <c r="C6" i="13"/>
  <c r="E4" i="34"/>
  <c r="D289" i="30"/>
  <c r="D290" i="30"/>
  <c r="D18" i="30"/>
  <c r="D17" i="30"/>
  <c r="S10" i="34" l="1"/>
  <c r="T9" i="34"/>
  <c r="U9" i="34"/>
  <c r="R10" i="34"/>
  <c r="AH16" i="11"/>
  <c r="AJ12" i="13" s="1"/>
  <c r="AD16" i="11"/>
  <c r="W11" i="13"/>
  <c r="AH11" i="13"/>
  <c r="AI15" i="11"/>
  <c r="AK11" i="13" s="1"/>
  <c r="AF14" i="11"/>
  <c r="Y9" i="13"/>
  <c r="AG13" i="11"/>
  <c r="Z9" i="13" s="1"/>
  <c r="AI13" i="13"/>
  <c r="X13" i="13"/>
  <c r="AE18" i="11"/>
  <c r="AA7" i="13"/>
  <c r="AA6" i="13"/>
  <c r="AD4" i="13"/>
  <c r="AB5" i="13"/>
  <c r="D358" i="30"/>
  <c r="C7" i="13"/>
  <c r="E5" i="34"/>
  <c r="D19" i="30"/>
  <c r="D291" i="30"/>
  <c r="T10" i="34" l="1"/>
  <c r="R11" i="34"/>
  <c r="U10" i="34"/>
  <c r="AH17" i="11"/>
  <c r="AJ13" i="13" s="1"/>
  <c r="S11" i="34"/>
  <c r="X14" i="13"/>
  <c r="AI14" i="13"/>
  <c r="AF15" i="11"/>
  <c r="AE19" i="11"/>
  <c r="Y10" i="13"/>
  <c r="AG14" i="11"/>
  <c r="Z10" i="13" s="1"/>
  <c r="AD17" i="11"/>
  <c r="W12" i="13"/>
  <c r="AH12" i="13"/>
  <c r="AI16" i="11"/>
  <c r="AK12" i="13" s="1"/>
  <c r="C8" i="13"/>
  <c r="E6" i="34"/>
  <c r="D2" i="30"/>
  <c r="AC5" i="13"/>
  <c r="D426" i="30"/>
  <c r="AG4" i="13"/>
  <c r="AB6" i="13"/>
  <c r="D357" i="30"/>
  <c r="AA8" i="13"/>
  <c r="AB7" i="13"/>
  <c r="D359" i="30"/>
  <c r="D274" i="30"/>
  <c r="V6" i="11"/>
  <c r="Q6" i="11"/>
  <c r="R6" i="11"/>
  <c r="S6" i="11"/>
  <c r="P6" i="11"/>
  <c r="T11" i="34" l="1"/>
  <c r="S12" i="34"/>
  <c r="U11" i="34"/>
  <c r="R12" i="34"/>
  <c r="AH18" i="11"/>
  <c r="AJ14" i="13" s="1"/>
  <c r="AD18" i="11"/>
  <c r="AH13" i="13"/>
  <c r="W13" i="13"/>
  <c r="AI17" i="11"/>
  <c r="AK13" i="13" s="1"/>
  <c r="Y11" i="13"/>
  <c r="AG15" i="11"/>
  <c r="Z11" i="13" s="1"/>
  <c r="AI15" i="13"/>
  <c r="X15" i="13"/>
  <c r="AE20" i="11"/>
  <c r="AF16" i="11"/>
  <c r="P3" i="13"/>
  <c r="P3" i="15"/>
  <c r="P3" i="14"/>
  <c r="P3" i="31"/>
  <c r="S3" i="15"/>
  <c r="S3" i="14"/>
  <c r="S3" i="31"/>
  <c r="S3" i="13"/>
  <c r="Q3" i="15"/>
  <c r="Q3" i="13"/>
  <c r="Q3" i="14"/>
  <c r="Q3" i="31"/>
  <c r="AF4" i="13"/>
  <c r="AE4" i="13"/>
  <c r="C9" i="13"/>
  <c r="E7" i="34"/>
  <c r="D34" i="30"/>
  <c r="AC6" i="13"/>
  <c r="D425" i="30"/>
  <c r="R3" i="15"/>
  <c r="R3" i="13"/>
  <c r="R3" i="14"/>
  <c r="R3" i="31"/>
  <c r="AD5" i="13"/>
  <c r="D494" i="30"/>
  <c r="AA9" i="13"/>
  <c r="AC7" i="13"/>
  <c r="D427" i="30"/>
  <c r="AB8" i="13"/>
  <c r="D342" i="30"/>
  <c r="D306" i="30"/>
  <c r="B444" i="30"/>
  <c r="B477" i="30"/>
  <c r="B452" i="30"/>
  <c r="B474" i="30"/>
  <c r="B472" i="30"/>
  <c r="B476" i="30"/>
  <c r="B450" i="30"/>
  <c r="B463" i="30"/>
  <c r="B456" i="30"/>
  <c r="B455" i="30"/>
  <c r="B451" i="30"/>
  <c r="B447" i="30"/>
  <c r="B457" i="30"/>
  <c r="B454" i="30"/>
  <c r="B458" i="30"/>
  <c r="B473" i="30"/>
  <c r="B453" i="30"/>
  <c r="B464" i="30"/>
  <c r="B448" i="30"/>
  <c r="B471" i="30"/>
  <c r="B460" i="30"/>
  <c r="B445" i="30"/>
  <c r="B465" i="30"/>
  <c r="B449" i="30"/>
  <c r="B470" i="30"/>
  <c r="B459" i="30"/>
  <c r="B467" i="30"/>
  <c r="B462" i="30"/>
  <c r="B468" i="30"/>
  <c r="B461" i="30"/>
  <c r="B466" i="30"/>
  <c r="B446" i="30"/>
  <c r="B475" i="30"/>
  <c r="B469" i="30"/>
  <c r="B386" i="30"/>
  <c r="B390" i="30"/>
  <c r="B405" i="30"/>
  <c r="B385" i="30"/>
  <c r="B396" i="30"/>
  <c r="B380" i="30"/>
  <c r="B403" i="30"/>
  <c r="B392" i="30"/>
  <c r="B377" i="30"/>
  <c r="B397" i="30"/>
  <c r="B381" i="30"/>
  <c r="B402" i="30"/>
  <c r="B391" i="30"/>
  <c r="B399" i="30"/>
  <c r="B394" i="30"/>
  <c r="B400" i="30"/>
  <c r="B393" i="30"/>
  <c r="B398" i="30"/>
  <c r="B378" i="30"/>
  <c r="B407" i="30"/>
  <c r="B401" i="30"/>
  <c r="B376" i="30"/>
  <c r="B409" i="30"/>
  <c r="B384" i="30"/>
  <c r="B406" i="30"/>
  <c r="B404" i="30"/>
  <c r="B408" i="30"/>
  <c r="B382" i="30"/>
  <c r="B395" i="30"/>
  <c r="B388" i="30"/>
  <c r="B387" i="30"/>
  <c r="B383" i="30"/>
  <c r="B379" i="30"/>
  <c r="B389" i="30"/>
  <c r="B323" i="30"/>
  <c r="B331" i="30"/>
  <c r="B326" i="30"/>
  <c r="B332" i="30"/>
  <c r="B325" i="30"/>
  <c r="B330" i="30"/>
  <c r="B310" i="30"/>
  <c r="B339" i="30"/>
  <c r="B333" i="30"/>
  <c r="B308" i="30"/>
  <c r="B341" i="30"/>
  <c r="B316" i="30"/>
  <c r="B338" i="30"/>
  <c r="B336" i="30"/>
  <c r="B340" i="30"/>
  <c r="B314" i="30"/>
  <c r="B327" i="30"/>
  <c r="B320" i="30"/>
  <c r="B319" i="30"/>
  <c r="B315" i="30"/>
  <c r="B311" i="30"/>
  <c r="B321" i="30"/>
  <c r="B318" i="30"/>
  <c r="B322" i="30"/>
  <c r="B337" i="30"/>
  <c r="B317" i="30"/>
  <c r="B328" i="30"/>
  <c r="B312" i="30"/>
  <c r="B335" i="30"/>
  <c r="B324" i="30"/>
  <c r="B309" i="30"/>
  <c r="B329" i="30"/>
  <c r="B313" i="30"/>
  <c r="B334" i="30"/>
  <c r="B272" i="30"/>
  <c r="B246" i="30"/>
  <c r="B259" i="30"/>
  <c r="B252" i="30"/>
  <c r="B251" i="30"/>
  <c r="B247" i="30"/>
  <c r="B243" i="30"/>
  <c r="B253" i="30"/>
  <c r="B250" i="30"/>
  <c r="B254" i="30"/>
  <c r="B269" i="30"/>
  <c r="B249" i="30"/>
  <c r="B260" i="30"/>
  <c r="B244" i="30"/>
  <c r="B267" i="30"/>
  <c r="B256" i="30"/>
  <c r="B241" i="30"/>
  <c r="B261" i="30"/>
  <c r="B245" i="30"/>
  <c r="B266" i="30"/>
  <c r="B255" i="30"/>
  <c r="B263" i="30"/>
  <c r="B258" i="30"/>
  <c r="B264" i="30"/>
  <c r="B257" i="30"/>
  <c r="B262" i="30"/>
  <c r="B242" i="30"/>
  <c r="B271" i="30"/>
  <c r="B265" i="30"/>
  <c r="B240" i="30"/>
  <c r="B273" i="30"/>
  <c r="B248" i="30"/>
  <c r="B270" i="30"/>
  <c r="B268" i="30"/>
  <c r="B528" i="30"/>
  <c r="B513" i="30"/>
  <c r="B533" i="30"/>
  <c r="B517" i="30"/>
  <c r="B538" i="30"/>
  <c r="B527" i="30"/>
  <c r="B535" i="30"/>
  <c r="B530" i="30"/>
  <c r="B536" i="30"/>
  <c r="B529" i="30"/>
  <c r="B534" i="30"/>
  <c r="B514" i="30"/>
  <c r="B543" i="30"/>
  <c r="B537" i="30"/>
  <c r="B512" i="30"/>
  <c r="B545" i="30"/>
  <c r="B520" i="30"/>
  <c r="B542" i="30"/>
  <c r="B540" i="30"/>
  <c r="B544" i="30"/>
  <c r="B518" i="30"/>
  <c r="B531" i="30"/>
  <c r="B524" i="30"/>
  <c r="B523" i="30"/>
  <c r="B519" i="30"/>
  <c r="B515" i="30"/>
  <c r="B525" i="30"/>
  <c r="B522" i="30"/>
  <c r="B526" i="30"/>
  <c r="B541" i="30"/>
  <c r="B521" i="30"/>
  <c r="B532" i="30"/>
  <c r="B516" i="30"/>
  <c r="B539" i="30"/>
  <c r="U12" i="34" l="1"/>
  <c r="T12" i="34"/>
  <c r="AI16" i="13"/>
  <c r="X16" i="13"/>
  <c r="AF17" i="11"/>
  <c r="W14" i="13"/>
  <c r="AH14" i="13"/>
  <c r="AI18" i="11"/>
  <c r="AK14" i="13" s="1"/>
  <c r="Y12" i="13"/>
  <c r="AG16" i="11"/>
  <c r="Z12" i="13" s="1"/>
  <c r="AE21" i="11"/>
  <c r="AD19" i="11"/>
  <c r="AD7" i="13"/>
  <c r="D495" i="30"/>
  <c r="AD6" i="13"/>
  <c r="D493" i="30"/>
  <c r="AA10" i="13"/>
  <c r="AB9" i="13"/>
  <c r="D374" i="30"/>
  <c r="C10" i="13"/>
  <c r="E8" i="34"/>
  <c r="D13" i="30"/>
  <c r="AG5" i="13"/>
  <c r="D562" i="30"/>
  <c r="AC8" i="13"/>
  <c r="D410" i="30"/>
  <c r="D285" i="30"/>
  <c r="AI4" i="14" l="1"/>
  <c r="X4" i="14"/>
  <c r="AH19" i="11"/>
  <c r="AJ15" i="13" s="1"/>
  <c r="AH20" i="11"/>
  <c r="AJ16" i="13" s="1"/>
  <c r="W15" i="13"/>
  <c r="AH15" i="13"/>
  <c r="AD20" i="11"/>
  <c r="AE22" i="11"/>
  <c r="Y13" i="13"/>
  <c r="AG17" i="11"/>
  <c r="Z13" i="13" s="1"/>
  <c r="AF18" i="11"/>
  <c r="AC9" i="13"/>
  <c r="D442" i="30"/>
  <c r="AG6" i="13"/>
  <c r="D561" i="30"/>
  <c r="AB10" i="13"/>
  <c r="D353" i="30"/>
  <c r="AA11" i="13"/>
  <c r="AD8" i="13"/>
  <c r="D478" i="30"/>
  <c r="AE5" i="13"/>
  <c r="AF5" i="13"/>
  <c r="C11" i="13"/>
  <c r="E9" i="34"/>
  <c r="D12" i="30"/>
  <c r="AG7" i="13"/>
  <c r="D563" i="30"/>
  <c r="D284" i="30"/>
  <c r="AI19" i="11" l="1"/>
  <c r="AK15" i="13" s="1"/>
  <c r="AI5" i="14"/>
  <c r="X5" i="14"/>
  <c r="AH21" i="11"/>
  <c r="AJ4" i="14" s="1"/>
  <c r="AF19" i="11"/>
  <c r="AE23" i="11"/>
  <c r="W16" i="13"/>
  <c r="AH16" i="13"/>
  <c r="AI20" i="11"/>
  <c r="AK16" i="13" s="1"/>
  <c r="Y14" i="13"/>
  <c r="AG18" i="11"/>
  <c r="Z14" i="13" s="1"/>
  <c r="AD21" i="11"/>
  <c r="AB11" i="13"/>
  <c r="D352" i="30"/>
  <c r="AC10" i="13"/>
  <c r="D421" i="30"/>
  <c r="AE7" i="13"/>
  <c r="AF7" i="13"/>
  <c r="AE6" i="13"/>
  <c r="AF6" i="13"/>
  <c r="AA12" i="13"/>
  <c r="C12" i="13"/>
  <c r="E10" i="34"/>
  <c r="D11" i="30"/>
  <c r="AD9" i="13"/>
  <c r="D510" i="30"/>
  <c r="AG8" i="13"/>
  <c r="D546" i="30"/>
  <c r="D283" i="30"/>
  <c r="AI6" i="14" l="1"/>
  <c r="X6" i="14"/>
  <c r="AH4" i="14"/>
  <c r="W4" i="14"/>
  <c r="AH22" i="11"/>
  <c r="AJ5" i="14" s="1"/>
  <c r="AD22" i="11"/>
  <c r="AI21" i="11"/>
  <c r="AK4" i="14" s="1"/>
  <c r="AE24" i="11"/>
  <c r="AF20" i="11"/>
  <c r="Y15" i="13"/>
  <c r="AG19" i="11"/>
  <c r="Z15" i="13" s="1"/>
  <c r="AE8" i="13"/>
  <c r="AF8" i="13"/>
  <c r="C13" i="13"/>
  <c r="E11" i="34"/>
  <c r="D3" i="30"/>
  <c r="AB12" i="13"/>
  <c r="D351" i="30"/>
  <c r="AG9" i="13"/>
  <c r="D578" i="30"/>
  <c r="AD10" i="13"/>
  <c r="D489" i="30"/>
  <c r="AC11" i="13"/>
  <c r="D420" i="30"/>
  <c r="AA13" i="13"/>
  <c r="D275" i="30"/>
  <c r="AI7" i="14" l="1"/>
  <c r="X7" i="14"/>
  <c r="W5" i="14"/>
  <c r="AH5" i="14"/>
  <c r="AH23" i="11"/>
  <c r="AJ6" i="14" s="1"/>
  <c r="AF21" i="11"/>
  <c r="AG21" i="11" s="1"/>
  <c r="Z4" i="14" s="1"/>
  <c r="Y16" i="13"/>
  <c r="AG20" i="11"/>
  <c r="Z16" i="13" s="1"/>
  <c r="AE25" i="11"/>
  <c r="AI22" i="11"/>
  <c r="AK5" i="14" s="1"/>
  <c r="AD23" i="11"/>
  <c r="AB13" i="13"/>
  <c r="D343" i="30"/>
  <c r="C14" i="13"/>
  <c r="E12" i="34"/>
  <c r="D25" i="30"/>
  <c r="AG10" i="13"/>
  <c r="D557" i="30"/>
  <c r="AE9" i="13"/>
  <c r="AF9" i="13"/>
  <c r="AC12" i="13"/>
  <c r="D419" i="30"/>
  <c r="AD11" i="13"/>
  <c r="D488" i="30"/>
  <c r="AA14" i="13"/>
  <c r="D297" i="30"/>
  <c r="AH6" i="14" l="1"/>
  <c r="W6" i="14"/>
  <c r="X8" i="14"/>
  <c r="AI8" i="14"/>
  <c r="AH24" i="11"/>
  <c r="AJ7" i="14" s="1"/>
  <c r="AE26" i="11"/>
  <c r="AI23" i="11"/>
  <c r="AK6" i="14" s="1"/>
  <c r="AF22" i="11"/>
  <c r="AG22" i="11" s="1"/>
  <c r="Z5" i="14" s="1"/>
  <c r="AD24" i="11"/>
  <c r="AD12" i="13"/>
  <c r="D487" i="30"/>
  <c r="AE10" i="13"/>
  <c r="AF10" i="13"/>
  <c r="AB14" i="13"/>
  <c r="D365" i="30"/>
  <c r="C15" i="13"/>
  <c r="E13" i="34"/>
  <c r="D24" i="30"/>
  <c r="AG11" i="13"/>
  <c r="D556" i="30"/>
  <c r="AA15" i="13"/>
  <c r="R13" i="34"/>
  <c r="AC13" i="13"/>
  <c r="D411" i="30"/>
  <c r="D296" i="30"/>
  <c r="W7" i="14" l="1"/>
  <c r="AH7" i="14"/>
  <c r="AI9" i="14"/>
  <c r="X9" i="14"/>
  <c r="AH25" i="11"/>
  <c r="AJ8" i="14" s="1"/>
  <c r="AD25" i="11"/>
  <c r="AF23" i="11"/>
  <c r="AG23" i="11" s="1"/>
  <c r="Z6" i="14" s="1"/>
  <c r="AE27" i="11"/>
  <c r="AI24" i="11"/>
  <c r="AK7" i="14" s="1"/>
  <c r="AG12" i="13"/>
  <c r="D555" i="30"/>
  <c r="C16" i="13"/>
  <c r="E14" i="34"/>
  <c r="D35" i="30"/>
  <c r="AD13" i="13"/>
  <c r="D479" i="30"/>
  <c r="AC14" i="13"/>
  <c r="D433" i="30"/>
  <c r="AB15" i="13"/>
  <c r="S13" i="34"/>
  <c r="D364" i="30"/>
  <c r="AE11" i="13"/>
  <c r="AF11" i="13"/>
  <c r="AA16" i="13"/>
  <c r="R14" i="34"/>
  <c r="D307" i="30"/>
  <c r="X10" i="14" l="1"/>
  <c r="AI10" i="14"/>
  <c r="AH8" i="14"/>
  <c r="W8" i="14"/>
  <c r="AH26" i="11"/>
  <c r="AJ9" i="14" s="1"/>
  <c r="AE28" i="11"/>
  <c r="AD26" i="11"/>
  <c r="AF24" i="11"/>
  <c r="AG24" i="11" s="1"/>
  <c r="Z7" i="14" s="1"/>
  <c r="AI25" i="11"/>
  <c r="AK8" i="14" s="1"/>
  <c r="AB16" i="13"/>
  <c r="S14" i="34"/>
  <c r="D375" i="30"/>
  <c r="AD14" i="13"/>
  <c r="D501" i="30"/>
  <c r="C4" i="14"/>
  <c r="E15" i="34"/>
  <c r="D8" i="30"/>
  <c r="AA4" i="14"/>
  <c r="R15" i="34"/>
  <c r="AC15" i="13"/>
  <c r="T13" i="34"/>
  <c r="D432" i="30"/>
  <c r="AG13" i="13"/>
  <c r="D547" i="30"/>
  <c r="AE12" i="13"/>
  <c r="AF12" i="13"/>
  <c r="D280" i="30"/>
  <c r="AI11" i="14" l="1"/>
  <c r="X11" i="14"/>
  <c r="AH9" i="14"/>
  <c r="W9" i="14"/>
  <c r="AH27" i="11"/>
  <c r="AJ10" i="14" s="1"/>
  <c r="AF25" i="11"/>
  <c r="AG25" i="11" s="1"/>
  <c r="Z8" i="14" s="1"/>
  <c r="AI26" i="11"/>
  <c r="AK9" i="14" s="1"/>
  <c r="AD27" i="11"/>
  <c r="AE29" i="11"/>
  <c r="AG14" i="13"/>
  <c r="D569" i="30"/>
  <c r="AB4" i="14"/>
  <c r="S15" i="34"/>
  <c r="D348" i="30"/>
  <c r="C5" i="14"/>
  <c r="E16" i="34"/>
  <c r="D9" i="30"/>
  <c r="AE13" i="13"/>
  <c r="AF13" i="13"/>
  <c r="AC16" i="13"/>
  <c r="T14" i="34"/>
  <c r="D443" i="30"/>
  <c r="AD15" i="13"/>
  <c r="U13" i="34"/>
  <c r="D500" i="30"/>
  <c r="AA5" i="14"/>
  <c r="R16" i="34"/>
  <c r="D281" i="30"/>
  <c r="AI12" i="14" l="1"/>
  <c r="X12" i="14"/>
  <c r="W10" i="14"/>
  <c r="AH10" i="14"/>
  <c r="AH28" i="11"/>
  <c r="AJ11" i="14" s="1"/>
  <c r="AI27" i="11"/>
  <c r="AK10" i="14" s="1"/>
  <c r="AF26" i="11"/>
  <c r="AG26" i="11" s="1"/>
  <c r="Z9" i="14" s="1"/>
  <c r="AE30" i="11"/>
  <c r="AD28" i="11"/>
  <c r="AB5" i="14"/>
  <c r="S16" i="34"/>
  <c r="D349" i="30"/>
  <c r="AC4" i="14"/>
  <c r="T15" i="34"/>
  <c r="D416" i="30"/>
  <c r="AD16" i="13"/>
  <c r="U14" i="34"/>
  <c r="D511" i="30"/>
  <c r="C6" i="14"/>
  <c r="E17" i="34"/>
  <c r="AG15" i="13"/>
  <c r="V13" i="34"/>
  <c r="D568" i="30"/>
  <c r="AE14" i="13"/>
  <c r="AF14" i="13"/>
  <c r="AA6" i="14"/>
  <c r="R17" i="34"/>
  <c r="AI13" i="14" l="1"/>
  <c r="X13" i="14"/>
  <c r="W11" i="14"/>
  <c r="AH11" i="14"/>
  <c r="AH29" i="11"/>
  <c r="AJ12" i="14" s="1"/>
  <c r="AI28" i="11"/>
  <c r="AK11" i="14" s="1"/>
  <c r="AD29" i="11"/>
  <c r="AE31" i="11"/>
  <c r="AF27" i="11"/>
  <c r="AG27" i="11" s="1"/>
  <c r="Z10" i="14" s="1"/>
  <c r="AA7" i="14"/>
  <c r="R18" i="34"/>
  <c r="AG16" i="13"/>
  <c r="D579" i="30"/>
  <c r="V14" i="34"/>
  <c r="AD4" i="14"/>
  <c r="U15" i="34"/>
  <c r="D484" i="30"/>
  <c r="C7" i="14"/>
  <c r="E18" i="34"/>
  <c r="D22" i="30"/>
  <c r="AB6" i="14"/>
  <c r="S17" i="34"/>
  <c r="AC5" i="14"/>
  <c r="T16" i="34"/>
  <c r="D417" i="30"/>
  <c r="AE15" i="13"/>
  <c r="AF15" i="13"/>
  <c r="D294" i="30"/>
  <c r="AI4" i="15" l="1"/>
  <c r="X4" i="15"/>
  <c r="W12" i="14"/>
  <c r="AH12" i="14"/>
  <c r="AH30" i="11"/>
  <c r="AJ13" i="14" s="1"/>
  <c r="AF28" i="11"/>
  <c r="AG28" i="11" s="1"/>
  <c r="Z11" i="14" s="1"/>
  <c r="AE32" i="11"/>
  <c r="AI29" i="11"/>
  <c r="AK12" i="14" s="1"/>
  <c r="AD30" i="11"/>
  <c r="AG4" i="14"/>
  <c r="V15" i="34"/>
  <c r="D552" i="30"/>
  <c r="AE16" i="13"/>
  <c r="AF16" i="13"/>
  <c r="AB7" i="14"/>
  <c r="S18" i="34"/>
  <c r="D362" i="30"/>
  <c r="C8" i="14"/>
  <c r="E19" i="34"/>
  <c r="D23" i="30"/>
  <c r="AD5" i="14"/>
  <c r="U16" i="34"/>
  <c r="D485" i="30"/>
  <c r="AC6" i="14"/>
  <c r="T17" i="34"/>
  <c r="AA8" i="14"/>
  <c r="R19" i="34"/>
  <c r="D295" i="30"/>
  <c r="W13" i="14" l="1"/>
  <c r="AH13" i="14"/>
  <c r="AI5" i="15"/>
  <c r="X5" i="15"/>
  <c r="AH31" i="11"/>
  <c r="AD31" i="11"/>
  <c r="AI30" i="11"/>
  <c r="AK13" i="14" s="1"/>
  <c r="AE33" i="11"/>
  <c r="AF29" i="11"/>
  <c r="AG29" i="11" s="1"/>
  <c r="Z12" i="14" s="1"/>
  <c r="AA9" i="14"/>
  <c r="R20" i="34"/>
  <c r="C9" i="14"/>
  <c r="E20" i="34"/>
  <c r="AB8" i="14"/>
  <c r="S19" i="34"/>
  <c r="D363" i="30"/>
  <c r="AC7" i="14"/>
  <c r="T18" i="34"/>
  <c r="D430" i="30"/>
  <c r="AD6" i="14"/>
  <c r="U17" i="34"/>
  <c r="AE4" i="14"/>
  <c r="AF4" i="14"/>
  <c r="AG5" i="14"/>
  <c r="D553" i="30"/>
  <c r="V16" i="34"/>
  <c r="AI6" i="15" l="1"/>
  <c r="X6" i="15"/>
  <c r="W4" i="15"/>
  <c r="AH4" i="15"/>
  <c r="AJ4" i="15"/>
  <c r="AH32" i="11"/>
  <c r="AJ5" i="15" s="1"/>
  <c r="AD32" i="11"/>
  <c r="AH5" i="15" s="1"/>
  <c r="AF30" i="11"/>
  <c r="AG30" i="11" s="1"/>
  <c r="Z13" i="14" s="1"/>
  <c r="AE34" i="11"/>
  <c r="AI31" i="11"/>
  <c r="AK4" i="15" s="1"/>
  <c r="AG6" i="14"/>
  <c r="V17" i="34"/>
  <c r="AC8" i="14"/>
  <c r="T19" i="34"/>
  <c r="D431" i="30"/>
  <c r="AE5" i="14"/>
  <c r="AF5" i="14"/>
  <c r="AD7" i="14"/>
  <c r="U18" i="34"/>
  <c r="D498" i="30"/>
  <c r="C10" i="14"/>
  <c r="E21" i="34"/>
  <c r="D4" i="30"/>
  <c r="AB9" i="14"/>
  <c r="S20" i="34"/>
  <c r="AA10" i="14"/>
  <c r="R21" i="34"/>
  <c r="D276" i="30"/>
  <c r="W5" i="15" l="1"/>
  <c r="AI7" i="15"/>
  <c r="X7" i="15"/>
  <c r="AH33" i="11"/>
  <c r="AJ6" i="15" s="1"/>
  <c r="AF31" i="11"/>
  <c r="AG31" i="11" s="1"/>
  <c r="Z4" i="15" s="1"/>
  <c r="AD33" i="11"/>
  <c r="AE35" i="11"/>
  <c r="AI32" i="11"/>
  <c r="AK5" i="15" s="1"/>
  <c r="AB10" i="14"/>
  <c r="S21" i="34"/>
  <c r="D344" i="30"/>
  <c r="AG7" i="14"/>
  <c r="D566" i="30"/>
  <c r="V18" i="34"/>
  <c r="AD8" i="14"/>
  <c r="U19" i="34"/>
  <c r="D499" i="30"/>
  <c r="AA11" i="14"/>
  <c r="R22" i="34"/>
  <c r="AE6" i="14"/>
  <c r="AF6" i="14"/>
  <c r="AC9" i="14"/>
  <c r="T20" i="34"/>
  <c r="C11" i="14"/>
  <c r="E22" i="34"/>
  <c r="D10" i="30"/>
  <c r="D282" i="30"/>
  <c r="AI8" i="15" l="1"/>
  <c r="X8" i="15"/>
  <c r="W6" i="15"/>
  <c r="AH6" i="15"/>
  <c r="AH34" i="11"/>
  <c r="AJ7" i="15" s="1"/>
  <c r="AD34" i="11"/>
  <c r="AE36" i="11"/>
  <c r="AI33" i="11"/>
  <c r="AK6" i="15" s="1"/>
  <c r="AF32" i="11"/>
  <c r="AG32" i="11" s="1"/>
  <c r="Z5" i="15" s="1"/>
  <c r="AG8" i="14"/>
  <c r="V19" i="34"/>
  <c r="D567" i="30"/>
  <c r="C12" i="14"/>
  <c r="E23" i="34"/>
  <c r="D21" i="30"/>
  <c r="AC10" i="14"/>
  <c r="T21" i="34"/>
  <c r="D412" i="30"/>
  <c r="AB11" i="14"/>
  <c r="S22" i="34"/>
  <c r="D350" i="30"/>
  <c r="AE7" i="14"/>
  <c r="AF7" i="14"/>
  <c r="AD9" i="14"/>
  <c r="U20" i="34"/>
  <c r="AA12" i="14"/>
  <c r="R23" i="34"/>
  <c r="D293" i="30"/>
  <c r="X9" i="15" l="1"/>
  <c r="AI9" i="15"/>
  <c r="W7" i="15"/>
  <c r="AH7" i="15"/>
  <c r="AH35" i="11"/>
  <c r="AJ8" i="15" s="1"/>
  <c r="AE37" i="11"/>
  <c r="AD35" i="11"/>
  <c r="AF33" i="11"/>
  <c r="AG33" i="11" s="1"/>
  <c r="Z6" i="15" s="1"/>
  <c r="AI34" i="11"/>
  <c r="AK7" i="15" s="1"/>
  <c r="AC11" i="14"/>
  <c r="T22" i="34"/>
  <c r="D418" i="30"/>
  <c r="AD10" i="14"/>
  <c r="U21" i="34"/>
  <c r="D480" i="30"/>
  <c r="AB12" i="14"/>
  <c r="S23" i="34"/>
  <c r="D361" i="30"/>
  <c r="AG9" i="14"/>
  <c r="V20" i="34"/>
  <c r="C13" i="14"/>
  <c r="E24" i="34"/>
  <c r="D5" i="30"/>
  <c r="AE8" i="14"/>
  <c r="AF8" i="14"/>
  <c r="AA13" i="14"/>
  <c r="R24" i="34"/>
  <c r="D277" i="30"/>
  <c r="X10" i="15" l="1"/>
  <c r="AI10" i="15"/>
  <c r="AI35" i="11"/>
  <c r="AK8" i="15" s="1"/>
  <c r="AH8" i="15"/>
  <c r="W8" i="15"/>
  <c r="AH36" i="11"/>
  <c r="AJ9" i="15" s="1"/>
  <c r="AD36" i="11"/>
  <c r="AF34" i="11"/>
  <c r="AG34" i="11" s="1"/>
  <c r="Z7" i="15" s="1"/>
  <c r="AE38" i="11"/>
  <c r="AE9" i="14"/>
  <c r="AF9" i="14"/>
  <c r="AC12" i="14"/>
  <c r="T23" i="34"/>
  <c r="D429" i="30"/>
  <c r="AG10" i="14"/>
  <c r="V21" i="34"/>
  <c r="D548" i="30"/>
  <c r="AA4" i="15"/>
  <c r="R25" i="34"/>
  <c r="AB13" i="14"/>
  <c r="S24" i="34"/>
  <c r="D345" i="30"/>
  <c r="C4" i="15"/>
  <c r="E25" i="34"/>
  <c r="D16" i="30"/>
  <c r="AD11" i="14"/>
  <c r="U22" i="34"/>
  <c r="D486" i="30"/>
  <c r="D288" i="30"/>
  <c r="X11" i="15" l="1"/>
  <c r="AI11" i="15"/>
  <c r="W9" i="15"/>
  <c r="AH9" i="15"/>
  <c r="AH37" i="11"/>
  <c r="AJ10" i="15" s="1"/>
  <c r="AF35" i="11"/>
  <c r="AG35" i="11" s="1"/>
  <c r="Z8" i="15" s="1"/>
  <c r="AD37" i="11"/>
  <c r="AE39" i="11"/>
  <c r="AI36" i="11"/>
  <c r="AK9" i="15" s="1"/>
  <c r="AB4" i="15"/>
  <c r="S25" i="34"/>
  <c r="D356" i="30"/>
  <c r="AA5" i="15"/>
  <c r="R26" i="34"/>
  <c r="AC13" i="14"/>
  <c r="T24" i="34"/>
  <c r="D413" i="30"/>
  <c r="AE10" i="14"/>
  <c r="AF10" i="14"/>
  <c r="C5" i="15"/>
  <c r="E26" i="34"/>
  <c r="D6" i="30"/>
  <c r="AG11" i="14"/>
  <c r="D554" i="30"/>
  <c r="V22" i="34"/>
  <c r="AD12" i="14"/>
  <c r="U23" i="34"/>
  <c r="D497" i="30"/>
  <c r="D278" i="30"/>
  <c r="AH10" i="15" l="1"/>
  <c r="W10" i="15"/>
  <c r="X4" i="31"/>
  <c r="AI4" i="31"/>
  <c r="AH38" i="11"/>
  <c r="AJ11" i="15" s="1"/>
  <c r="AI37" i="11"/>
  <c r="AK10" i="15" s="1"/>
  <c r="AE40" i="11"/>
  <c r="AD38" i="11"/>
  <c r="AF36" i="11"/>
  <c r="AG36" i="11" s="1"/>
  <c r="Z9" i="15" s="1"/>
  <c r="AD13" i="14"/>
  <c r="U24" i="34"/>
  <c r="D481" i="30"/>
  <c r="AE11" i="14"/>
  <c r="AF11" i="14"/>
  <c r="AG12" i="14"/>
  <c r="D565" i="30"/>
  <c r="V23" i="34"/>
  <c r="AB5" i="15"/>
  <c r="S26" i="34"/>
  <c r="D346" i="30"/>
  <c r="C6" i="15"/>
  <c r="E27" i="34"/>
  <c r="D7" i="30"/>
  <c r="AC4" i="15"/>
  <c r="T25" i="34"/>
  <c r="D424" i="30"/>
  <c r="AA6" i="15"/>
  <c r="R27" i="34"/>
  <c r="D279" i="30"/>
  <c r="AI5" i="31" l="1"/>
  <c r="X5" i="31"/>
  <c r="AI38" i="11"/>
  <c r="AK11" i="15" s="1"/>
  <c r="AH11" i="15"/>
  <c r="W11" i="15"/>
  <c r="AH39" i="11"/>
  <c r="AJ4" i="31" s="1"/>
  <c r="AF37" i="11"/>
  <c r="AG37" i="11" s="1"/>
  <c r="Z10" i="15" s="1"/>
  <c r="AD39" i="11"/>
  <c r="AE41" i="11"/>
  <c r="AE12" i="14"/>
  <c r="AF12" i="14"/>
  <c r="AC5" i="15"/>
  <c r="T26" i="34"/>
  <c r="D414" i="30"/>
  <c r="AB6" i="15"/>
  <c r="S27" i="34"/>
  <c r="D347" i="30"/>
  <c r="AD4" i="15"/>
  <c r="U25" i="34"/>
  <c r="D492" i="30"/>
  <c r="AG13" i="14"/>
  <c r="D549" i="30"/>
  <c r="V24" i="34"/>
  <c r="C7" i="15"/>
  <c r="E28" i="34"/>
  <c r="D20" i="30"/>
  <c r="AA7" i="15"/>
  <c r="R28" i="34"/>
  <c r="D292" i="30"/>
  <c r="W4" i="31" l="1"/>
  <c r="AH4" i="31"/>
  <c r="AI6" i="31"/>
  <c r="X6" i="31"/>
  <c r="AH40" i="11"/>
  <c r="AJ5" i="31" s="1"/>
  <c r="AD40" i="11"/>
  <c r="AE42" i="11"/>
  <c r="AI39" i="11"/>
  <c r="AK4" i="31" s="1"/>
  <c r="AF38" i="11"/>
  <c r="AG38" i="11" s="1"/>
  <c r="Z11" i="15" s="1"/>
  <c r="AB7" i="15"/>
  <c r="S28" i="34"/>
  <c r="D360" i="30"/>
  <c r="AC6" i="15"/>
  <c r="T27" i="34"/>
  <c r="D415" i="30"/>
  <c r="AD5" i="15"/>
  <c r="U26" i="34"/>
  <c r="D482" i="30"/>
  <c r="AG4" i="15"/>
  <c r="V25" i="34"/>
  <c r="D560" i="30"/>
  <c r="C8" i="15"/>
  <c r="E29" i="34"/>
  <c r="D33" i="30"/>
  <c r="AE13" i="14"/>
  <c r="AF13" i="14"/>
  <c r="AA8" i="15"/>
  <c r="R29" i="34"/>
  <c r="D305" i="30"/>
  <c r="X7" i="31" l="1"/>
  <c r="AI7" i="31"/>
  <c r="AH5" i="31"/>
  <c r="W5" i="31"/>
  <c r="AH41" i="11"/>
  <c r="AJ6" i="31" s="1"/>
  <c r="AE43" i="11"/>
  <c r="AI40" i="11"/>
  <c r="AK5" i="31" s="1"/>
  <c r="AF39" i="11"/>
  <c r="AG39" i="11" s="1"/>
  <c r="Z4" i="31" s="1"/>
  <c r="AD41" i="11"/>
  <c r="AE4" i="15"/>
  <c r="AF4" i="15"/>
  <c r="AB8" i="15"/>
  <c r="S29" i="34"/>
  <c r="D373" i="30"/>
  <c r="AG5" i="15"/>
  <c r="D550" i="30"/>
  <c r="V26" i="34"/>
  <c r="AD6" i="15"/>
  <c r="U27" i="34"/>
  <c r="D483" i="30"/>
  <c r="AC7" i="15"/>
  <c r="T28" i="34"/>
  <c r="D428" i="30"/>
  <c r="C9" i="15"/>
  <c r="E30" i="34"/>
  <c r="D32" i="30"/>
  <c r="AA9" i="15"/>
  <c r="R30" i="34"/>
  <c r="D304" i="30"/>
  <c r="AH6" i="31" l="1"/>
  <c r="W6" i="31"/>
  <c r="AI8" i="31"/>
  <c r="X8" i="31"/>
  <c r="AH42" i="11"/>
  <c r="AJ7" i="31" s="1"/>
  <c r="AD42" i="11"/>
  <c r="AI41" i="11"/>
  <c r="AK6" i="31" s="1"/>
  <c r="AF40" i="11"/>
  <c r="AG40" i="11" s="1"/>
  <c r="Z5" i="31" s="1"/>
  <c r="AE44" i="11"/>
  <c r="AG6" i="15"/>
  <c r="V27" i="34"/>
  <c r="D551" i="30"/>
  <c r="AB9" i="15"/>
  <c r="S30" i="34"/>
  <c r="D372" i="30"/>
  <c r="AE5" i="15"/>
  <c r="AF5" i="15"/>
  <c r="AC8" i="15"/>
  <c r="T29" i="34"/>
  <c r="D441" i="30"/>
  <c r="C10" i="15"/>
  <c r="E31" i="34"/>
  <c r="D14" i="30"/>
  <c r="AD7" i="15"/>
  <c r="U28" i="34"/>
  <c r="D496" i="30"/>
  <c r="AA10" i="15"/>
  <c r="R31" i="34"/>
  <c r="D286" i="30"/>
  <c r="AI9" i="31" l="1"/>
  <c r="X9" i="31"/>
  <c r="W7" i="31"/>
  <c r="AH7" i="31"/>
  <c r="AH43" i="11"/>
  <c r="AJ8" i="31" s="1"/>
  <c r="AF41" i="11"/>
  <c r="AG41" i="11" s="1"/>
  <c r="Z6" i="31" s="1"/>
  <c r="AI42" i="11"/>
  <c r="AK7" i="31" s="1"/>
  <c r="AD43" i="11"/>
  <c r="AC9" i="15"/>
  <c r="T30" i="34"/>
  <c r="D440" i="30"/>
  <c r="AG7" i="15"/>
  <c r="D564" i="30"/>
  <c r="V28" i="34"/>
  <c r="AE6" i="15"/>
  <c r="AF6" i="15"/>
  <c r="AD8" i="15"/>
  <c r="U29" i="34"/>
  <c r="D509" i="30"/>
  <c r="AA11" i="15"/>
  <c r="R32" i="34"/>
  <c r="AB10" i="15"/>
  <c r="S31" i="34"/>
  <c r="D354" i="30"/>
  <c r="C11" i="15"/>
  <c r="E32" i="34"/>
  <c r="D15" i="30"/>
  <c r="D287" i="30"/>
  <c r="W8" i="31" l="1"/>
  <c r="AH8" i="31"/>
  <c r="AH44" i="11"/>
  <c r="AJ9" i="31" s="1"/>
  <c r="AF42" i="11"/>
  <c r="AG42" i="11" s="1"/>
  <c r="Z7" i="31" s="1"/>
  <c r="AI43" i="11"/>
  <c r="AK8" i="31" s="1"/>
  <c r="AD44" i="11"/>
  <c r="AE7" i="15"/>
  <c r="AF7" i="15"/>
  <c r="AG8" i="15"/>
  <c r="V29" i="34"/>
  <c r="D577" i="30"/>
  <c r="AC10" i="15"/>
  <c r="T31" i="34"/>
  <c r="D422" i="30"/>
  <c r="C4" i="31"/>
  <c r="E33" i="34"/>
  <c r="D31" i="30"/>
  <c r="AA4" i="31"/>
  <c r="R33" i="34"/>
  <c r="AB11" i="15"/>
  <c r="S32" i="34"/>
  <c r="D355" i="30"/>
  <c r="AD9" i="15"/>
  <c r="U30" i="34"/>
  <c r="D508" i="30"/>
  <c r="D303" i="30"/>
  <c r="AH9" i="31" l="1"/>
  <c r="W9" i="31"/>
  <c r="AF43" i="11"/>
  <c r="AG43" i="11" s="1"/>
  <c r="Z8" i="31" s="1"/>
  <c r="AI44" i="11"/>
  <c r="AK9" i="31" s="1"/>
  <c r="AD10" i="15"/>
  <c r="U31" i="34"/>
  <c r="D490" i="30"/>
  <c r="AA5" i="31"/>
  <c r="R34" i="34"/>
  <c r="AG9" i="15"/>
  <c r="D576" i="30"/>
  <c r="V30" i="34"/>
  <c r="AC11" i="15"/>
  <c r="T32" i="34"/>
  <c r="D423" i="30"/>
  <c r="AE8" i="15"/>
  <c r="AF8" i="15"/>
  <c r="C5" i="31"/>
  <c r="E34" i="34"/>
  <c r="D29" i="30"/>
  <c r="AB4" i="31"/>
  <c r="S33" i="34"/>
  <c r="D371" i="30"/>
  <c r="D301" i="30"/>
  <c r="AF44" i="11" l="1"/>
  <c r="AG44" i="11" s="1"/>
  <c r="Z9" i="31" s="1"/>
  <c r="AD11" i="15"/>
  <c r="U32" i="34"/>
  <c r="D491" i="30"/>
  <c r="AC4" i="31"/>
  <c r="T33" i="34"/>
  <c r="D439" i="30"/>
  <c r="AB5" i="31"/>
  <c r="S34" i="34"/>
  <c r="D369" i="30"/>
  <c r="AG10" i="15"/>
  <c r="V31" i="34"/>
  <c r="D558" i="30"/>
  <c r="AE9" i="15"/>
  <c r="AF9" i="15"/>
  <c r="C6" i="31"/>
  <c r="E35" i="34"/>
  <c r="D28" i="30"/>
  <c r="AA6" i="31"/>
  <c r="R35" i="34"/>
  <c r="D300" i="30"/>
  <c r="AC5" i="31" l="1"/>
  <c r="T34" i="34"/>
  <c r="D437" i="30"/>
  <c r="C7" i="31"/>
  <c r="E36" i="34"/>
  <c r="D26" i="30"/>
  <c r="AE10" i="15"/>
  <c r="AF10" i="15"/>
  <c r="AD4" i="31"/>
  <c r="U33" i="34"/>
  <c r="D507" i="30"/>
  <c r="AA7" i="31"/>
  <c r="R36" i="34"/>
  <c r="AB6" i="31"/>
  <c r="S35" i="34"/>
  <c r="D368" i="30"/>
  <c r="AG11" i="15"/>
  <c r="D559" i="30"/>
  <c r="V32" i="34"/>
  <c r="D298" i="30"/>
  <c r="AA8" i="31" l="1"/>
  <c r="R37" i="34"/>
  <c r="AG4" i="31"/>
  <c r="V33" i="34"/>
  <c r="D575" i="30"/>
  <c r="C8" i="31"/>
  <c r="E37" i="34"/>
  <c r="D27" i="30"/>
  <c r="AC6" i="31"/>
  <c r="T35" i="34"/>
  <c r="D436" i="30"/>
  <c r="AE11" i="15"/>
  <c r="AF11" i="15"/>
  <c r="AB7" i="31"/>
  <c r="S36" i="34"/>
  <c r="D366" i="30"/>
  <c r="AD5" i="31"/>
  <c r="U34" i="34"/>
  <c r="D505" i="30"/>
  <c r="D299" i="30"/>
  <c r="AG5" i="31" l="1"/>
  <c r="D573" i="30"/>
  <c r="V34" i="34"/>
  <c r="AD6" i="31"/>
  <c r="U35" i="34"/>
  <c r="D504" i="30"/>
  <c r="AE4" i="31"/>
  <c r="AF4" i="31"/>
  <c r="AB8" i="31"/>
  <c r="S37" i="34"/>
  <c r="D367" i="30"/>
  <c r="AA9" i="31"/>
  <c r="R38" i="34"/>
  <c r="C9" i="31"/>
  <c r="E38" i="34"/>
  <c r="D30" i="30"/>
  <c r="AC7" i="31"/>
  <c r="T36" i="34"/>
  <c r="D434" i="30"/>
  <c r="D302" i="30"/>
  <c r="D4" i="13" l="1"/>
  <c r="F2" i="34"/>
  <c r="AC8" i="31"/>
  <c r="T37" i="34"/>
  <c r="D435" i="30"/>
  <c r="AD7" i="31"/>
  <c r="U36" i="34"/>
  <c r="D502" i="30"/>
  <c r="AG6" i="31"/>
  <c r="V35" i="34"/>
  <c r="D572" i="30"/>
  <c r="AE5" i="31"/>
  <c r="AF5" i="31"/>
  <c r="AB9" i="31"/>
  <c r="S38" i="34"/>
  <c r="D370" i="30"/>
  <c r="AG7" i="31" l="1"/>
  <c r="V36" i="34"/>
  <c r="D570" i="30"/>
  <c r="AE6" i="31"/>
  <c r="AF6" i="31"/>
  <c r="AD8" i="31"/>
  <c r="U37" i="34"/>
  <c r="D503" i="30"/>
  <c r="AC9" i="31"/>
  <c r="T38" i="34"/>
  <c r="D438" i="30"/>
  <c r="D5" i="13"/>
  <c r="F3" i="34"/>
  <c r="D86" i="30"/>
  <c r="AG8" i="31" l="1"/>
  <c r="V37" i="34"/>
  <c r="D571" i="30"/>
  <c r="AE7" i="31"/>
  <c r="AF7" i="31"/>
  <c r="D6" i="13"/>
  <c r="F4" i="34"/>
  <c r="D85" i="30"/>
  <c r="AD9" i="31"/>
  <c r="U38" i="34"/>
  <c r="D506" i="30"/>
  <c r="AG9" i="31" l="1"/>
  <c r="D574" i="30"/>
  <c r="V38" i="34"/>
  <c r="D7" i="13"/>
  <c r="F5" i="34"/>
  <c r="D87" i="30"/>
  <c r="AE8" i="31"/>
  <c r="AF8" i="31"/>
  <c r="AE9" i="31" l="1"/>
  <c r="AF9" i="31"/>
  <c r="D8" i="13"/>
  <c r="F6" i="34"/>
  <c r="D70" i="30"/>
  <c r="D9" i="13" l="1"/>
  <c r="F7" i="34"/>
  <c r="D102" i="30"/>
  <c r="D10" i="13" l="1"/>
  <c r="F8" i="34"/>
  <c r="D81" i="30"/>
  <c r="D11" i="13" l="1"/>
  <c r="F9" i="34"/>
  <c r="D80" i="30"/>
  <c r="D12" i="13" l="1"/>
  <c r="F10" i="34"/>
  <c r="D79" i="30"/>
  <c r="D13" i="13" l="1"/>
  <c r="F11" i="34"/>
  <c r="D71" i="30"/>
  <c r="D14" i="13" l="1"/>
  <c r="F12" i="34"/>
  <c r="D93" i="30"/>
  <c r="D15" i="13" l="1"/>
  <c r="F13" i="34"/>
  <c r="D92" i="30"/>
  <c r="D16" i="13" l="1"/>
  <c r="F14" i="34"/>
  <c r="D103" i="30"/>
  <c r="D4" i="14" l="1"/>
  <c r="F15" i="34"/>
  <c r="D76" i="30"/>
  <c r="D5" i="14" l="1"/>
  <c r="F16" i="34"/>
  <c r="D77" i="30"/>
  <c r="D6" i="14" l="1"/>
  <c r="F17" i="34"/>
  <c r="D7" i="14" l="1"/>
  <c r="F18" i="34"/>
  <c r="D90" i="30"/>
  <c r="D8" i="14" l="1"/>
  <c r="F19" i="34"/>
  <c r="D91" i="30"/>
  <c r="D9" i="14" l="1"/>
  <c r="F20" i="34"/>
  <c r="D10" i="14" l="1"/>
  <c r="F21" i="34"/>
  <c r="D72" i="30"/>
  <c r="D11" i="14" l="1"/>
  <c r="F22" i="34"/>
  <c r="D78" i="30"/>
  <c r="D12" i="14" l="1"/>
  <c r="F23" i="34"/>
  <c r="D89" i="30"/>
  <c r="D13" i="14" l="1"/>
  <c r="F24" i="34"/>
  <c r="D73" i="30"/>
  <c r="D4" i="15" l="1"/>
  <c r="F25" i="34"/>
  <c r="D84" i="30"/>
  <c r="D5" i="15" l="1"/>
  <c r="F26" i="34"/>
  <c r="D74" i="30"/>
  <c r="D6" i="15" l="1"/>
  <c r="F27" i="34"/>
  <c r="D75" i="30"/>
  <c r="D7" i="15" l="1"/>
  <c r="F28" i="34"/>
  <c r="D88" i="30"/>
  <c r="D8" i="15" l="1"/>
  <c r="F29" i="34"/>
  <c r="D101" i="30"/>
  <c r="D9" i="15" l="1"/>
  <c r="F30" i="34"/>
  <c r="D100" i="30"/>
  <c r="D10" i="15" l="1"/>
  <c r="F31" i="34"/>
  <c r="D82" i="30"/>
  <c r="D11" i="15" l="1"/>
  <c r="F32" i="34"/>
  <c r="D83" i="30"/>
  <c r="D4" i="31" l="1"/>
  <c r="F33" i="34"/>
  <c r="D99" i="30"/>
  <c r="D5" i="31" l="1"/>
  <c r="F34" i="34"/>
  <c r="D97" i="30"/>
  <c r="D6" i="31" l="1"/>
  <c r="F35" i="34"/>
  <c r="D96" i="30"/>
  <c r="D7" i="31" l="1"/>
  <c r="F36" i="34"/>
  <c r="D94" i="30"/>
  <c r="D8" i="31" l="1"/>
  <c r="F37" i="34"/>
  <c r="D95" i="30"/>
  <c r="D9" i="31" l="1"/>
  <c r="F38" i="34"/>
  <c r="D98" i="30"/>
  <c r="E4" i="13" l="1"/>
  <c r="G2" i="34"/>
  <c r="E5" i="13" l="1"/>
  <c r="G3" i="34"/>
  <c r="D120" i="30"/>
  <c r="E6" i="13" l="1"/>
  <c r="G4" i="34"/>
  <c r="D119" i="30"/>
  <c r="E7" i="13" l="1"/>
  <c r="G5" i="34"/>
  <c r="D121" i="30"/>
  <c r="E8" i="13" l="1"/>
  <c r="G6" i="34"/>
  <c r="D104" i="30"/>
  <c r="E9" i="13" l="1"/>
  <c r="G7" i="34"/>
  <c r="D136" i="30"/>
  <c r="E10" i="13" l="1"/>
  <c r="G8" i="34"/>
  <c r="D115" i="30"/>
  <c r="E11" i="13" l="1"/>
  <c r="G9" i="34"/>
  <c r="D114" i="30"/>
  <c r="E12" i="13" l="1"/>
  <c r="G10" i="34"/>
  <c r="D113" i="30"/>
  <c r="E13" i="13" l="1"/>
  <c r="G11" i="34"/>
  <c r="D105" i="30"/>
  <c r="E14" i="13" l="1"/>
  <c r="G12" i="34"/>
  <c r="D127" i="30"/>
  <c r="E15" i="13" l="1"/>
  <c r="G13" i="34"/>
  <c r="D126" i="30"/>
  <c r="E16" i="13" l="1"/>
  <c r="G14" i="34"/>
  <c r="D137" i="30"/>
  <c r="E4" i="14" l="1"/>
  <c r="G15" i="34"/>
  <c r="D110" i="30"/>
  <c r="E5" i="14" l="1"/>
  <c r="G16" i="34"/>
  <c r="D111" i="30"/>
  <c r="E6" i="14" l="1"/>
  <c r="G17" i="34"/>
  <c r="E7" i="14" l="1"/>
  <c r="G18" i="34"/>
  <c r="D124" i="30"/>
  <c r="E8" i="14" l="1"/>
  <c r="G19" i="34"/>
  <c r="D125" i="30"/>
  <c r="E9" i="14" l="1"/>
  <c r="G20" i="34"/>
  <c r="E10" i="14" l="1"/>
  <c r="G21" i="34"/>
  <c r="D106" i="30"/>
  <c r="E11" i="14" l="1"/>
  <c r="G22" i="34"/>
  <c r="D112" i="30"/>
  <c r="E12" i="14" l="1"/>
  <c r="G23" i="34"/>
  <c r="D123" i="30"/>
  <c r="E13" i="14" l="1"/>
  <c r="G24" i="34"/>
  <c r="D107" i="30"/>
  <c r="E4" i="15" l="1"/>
  <c r="G25" i="34"/>
  <c r="D118" i="30"/>
  <c r="E5" i="15" l="1"/>
  <c r="G26" i="34"/>
  <c r="D108" i="30"/>
  <c r="E6" i="15" l="1"/>
  <c r="G27" i="34"/>
  <c r="D109" i="30"/>
  <c r="E7" i="15" l="1"/>
  <c r="G28" i="34"/>
  <c r="D122" i="30"/>
  <c r="E8" i="15" l="1"/>
  <c r="G29" i="34"/>
  <c r="D135" i="30"/>
  <c r="E9" i="15" l="1"/>
  <c r="G30" i="34"/>
  <c r="D134" i="30"/>
  <c r="E10" i="15" l="1"/>
  <c r="G31" i="34"/>
  <c r="D116" i="30"/>
  <c r="E11" i="15" l="1"/>
  <c r="G32" i="34"/>
  <c r="D117" i="30"/>
  <c r="E4" i="31" l="1"/>
  <c r="G33" i="34"/>
  <c r="D133" i="30"/>
  <c r="E5" i="31" l="1"/>
  <c r="G34" i="34"/>
  <c r="D131" i="30"/>
  <c r="E6" i="31" l="1"/>
  <c r="G35" i="34"/>
  <c r="D130" i="30"/>
  <c r="E7" i="31" l="1"/>
  <c r="G36" i="34"/>
  <c r="D128" i="30"/>
  <c r="E8" i="31" l="1"/>
  <c r="G37" i="34"/>
  <c r="D129" i="30"/>
  <c r="E9" i="31" l="1"/>
  <c r="G38" i="34"/>
  <c r="D132" i="30"/>
  <c r="H2" i="34" l="1"/>
  <c r="F4" i="13"/>
  <c r="H3" i="34" l="1"/>
  <c r="D52" i="30"/>
  <c r="F5" i="13"/>
  <c r="H4" i="34" l="1"/>
  <c r="D51" i="30"/>
  <c r="F6" i="13"/>
  <c r="D53" i="30" l="1"/>
  <c r="H5" i="34"/>
  <c r="F7" i="13"/>
  <c r="D36" i="30" l="1"/>
  <c r="H6" i="34"/>
  <c r="F8" i="13"/>
  <c r="F9" i="13" l="1"/>
  <c r="H7" i="34"/>
  <c r="D68" i="30"/>
  <c r="D47" i="30" l="1"/>
  <c r="F10" i="13"/>
  <c r="H8" i="34"/>
  <c r="F11" i="13" l="1"/>
  <c r="D46" i="30"/>
  <c r="H9" i="34"/>
  <c r="F12" i="13" l="1"/>
  <c r="H10" i="34"/>
  <c r="D45" i="30"/>
  <c r="H11" i="34" l="1"/>
  <c r="F13" i="13"/>
  <c r="D37" i="30"/>
  <c r="H12" i="34" l="1"/>
  <c r="F14" i="13"/>
  <c r="D59" i="30"/>
  <c r="H13" i="34" l="1"/>
  <c r="F15" i="13"/>
  <c r="D58" i="30"/>
  <c r="H14" i="34" l="1"/>
  <c r="D69" i="30"/>
  <c r="F16" i="13"/>
  <c r="D42" i="30" l="1"/>
  <c r="H15" i="34"/>
  <c r="F4" i="14"/>
  <c r="D43" i="30" l="1"/>
  <c r="H16" i="34"/>
  <c r="F5" i="14"/>
  <c r="H17" i="34" l="1"/>
  <c r="F6" i="14"/>
  <c r="H18" i="34" l="1"/>
  <c r="F7" i="14"/>
  <c r="D56" i="30"/>
  <c r="H19" i="34" l="1"/>
  <c r="D57" i="30"/>
  <c r="F8" i="14"/>
  <c r="F9" i="14" l="1"/>
  <c r="H20" i="34"/>
  <c r="H21" i="34" l="1"/>
  <c r="D38" i="30"/>
  <c r="F10" i="14"/>
  <c r="D44" i="30" l="1"/>
  <c r="F11" i="14"/>
  <c r="H22" i="34"/>
  <c r="D55" i="30" l="1"/>
  <c r="H23" i="34"/>
  <c r="F12" i="14"/>
  <c r="F13" i="14" l="1"/>
  <c r="D39" i="30"/>
  <c r="H24" i="34"/>
  <c r="H25" i="34" l="1"/>
  <c r="F4" i="15"/>
  <c r="D50" i="30"/>
  <c r="D40" i="30" l="1"/>
  <c r="H26" i="34"/>
  <c r="F5" i="15"/>
  <c r="F6" i="15" l="1"/>
  <c r="H27" i="34"/>
  <c r="D41" i="30"/>
  <c r="F7" i="15" l="1"/>
  <c r="D54" i="30"/>
  <c r="H28" i="34"/>
  <c r="D67" i="30" l="1"/>
  <c r="H29" i="34"/>
  <c r="F8" i="15"/>
  <c r="H30" i="34" l="1"/>
  <c r="F9" i="15"/>
  <c r="D66" i="30"/>
  <c r="F10" i="15" l="1"/>
  <c r="D48" i="30"/>
  <c r="H31" i="34"/>
  <c r="D49" i="30" l="1"/>
  <c r="H32" i="34"/>
  <c r="F11" i="15"/>
  <c r="H33" i="34" l="1"/>
  <c r="D65" i="30"/>
  <c r="F4" i="31"/>
  <c r="F5" i="31" l="1"/>
  <c r="H34" i="34"/>
  <c r="D63" i="30"/>
  <c r="D62" i="30" l="1"/>
  <c r="F6" i="31"/>
  <c r="H35" i="34"/>
  <c r="F7" i="31" l="1"/>
  <c r="D60" i="30"/>
  <c r="H36" i="34"/>
  <c r="D61" i="30" l="1"/>
  <c r="H37" i="34"/>
  <c r="F8" i="31"/>
  <c r="D64" i="30" l="1"/>
  <c r="F9" i="31"/>
  <c r="H38" i="34"/>
  <c r="I2" i="34" l="1"/>
  <c r="G4" i="13"/>
  <c r="I3" i="34" l="1"/>
  <c r="D154" i="30"/>
  <c r="G5" i="13"/>
  <c r="I4" i="34" l="1"/>
  <c r="G6" i="13"/>
  <c r="D153" i="30"/>
  <c r="D155" i="30" l="1"/>
  <c r="G7" i="13"/>
  <c r="I5" i="34"/>
  <c r="D138" i="30" l="1"/>
  <c r="I6" i="34"/>
  <c r="G8" i="13"/>
  <c r="D170" i="30" l="1"/>
  <c r="G9" i="13"/>
  <c r="I7" i="34"/>
  <c r="G10" i="13" l="1"/>
  <c r="I8" i="34"/>
  <c r="D149" i="30"/>
  <c r="I9" i="34" l="1"/>
  <c r="G11" i="13"/>
  <c r="D148" i="30"/>
  <c r="I10" i="34" l="1"/>
  <c r="G12" i="13"/>
  <c r="D147" i="30"/>
  <c r="I11" i="34" l="1"/>
  <c r="D139" i="30"/>
  <c r="G13" i="13"/>
  <c r="I12" i="34" l="1"/>
  <c r="D161" i="30"/>
  <c r="G14" i="13"/>
  <c r="G15" i="13" l="1"/>
  <c r="I13" i="34"/>
  <c r="D160" i="30"/>
  <c r="D171" i="30" l="1"/>
  <c r="I14" i="34"/>
  <c r="G16" i="13"/>
  <c r="D144" i="30" l="1"/>
  <c r="G4" i="14"/>
  <c r="I15" i="34"/>
  <c r="I16" i="34" l="1"/>
  <c r="D145" i="30"/>
  <c r="G5" i="14"/>
  <c r="I17" i="34" l="1"/>
  <c r="G6" i="14"/>
  <c r="I18" i="34" l="1"/>
  <c r="D158" i="30"/>
  <c r="G7" i="14"/>
  <c r="G8" i="14" l="1"/>
  <c r="I19" i="34"/>
  <c r="D159" i="30"/>
  <c r="I20" i="34" l="1"/>
  <c r="G9" i="14"/>
  <c r="I21" i="34" l="1"/>
  <c r="D140" i="30"/>
  <c r="G10" i="14"/>
  <c r="I22" i="34" l="1"/>
  <c r="G11" i="14"/>
  <c r="D146" i="30"/>
  <c r="I23" i="34" l="1"/>
  <c r="D157" i="30"/>
  <c r="G12" i="14"/>
  <c r="I24" i="34" l="1"/>
  <c r="D141" i="30"/>
  <c r="G13" i="14"/>
  <c r="I25" i="34" l="1"/>
  <c r="D152" i="30"/>
  <c r="G4" i="15"/>
  <c r="D142" i="30" l="1"/>
  <c r="G5" i="15"/>
  <c r="I26" i="34"/>
  <c r="I27" i="34" l="1"/>
  <c r="D143" i="30"/>
  <c r="G6" i="15"/>
  <c r="D156" i="30" l="1"/>
  <c r="I28" i="34"/>
  <c r="G7" i="15"/>
  <c r="I29" i="34" l="1"/>
  <c r="G8" i="15"/>
  <c r="D169" i="30"/>
  <c r="I30" i="34" l="1"/>
  <c r="G9" i="15"/>
  <c r="D168" i="30"/>
  <c r="I31" i="34" l="1"/>
  <c r="G10" i="15"/>
  <c r="D150" i="30"/>
  <c r="I32" i="34" l="1"/>
  <c r="G11" i="15"/>
  <c r="D151" i="30"/>
  <c r="I33" i="34" l="1"/>
  <c r="G4" i="31"/>
  <c r="D167" i="30"/>
  <c r="I34" i="34" l="1"/>
  <c r="D165" i="30"/>
  <c r="G5" i="31"/>
  <c r="I35" i="34" l="1"/>
  <c r="G6" i="31"/>
  <c r="D164" i="30"/>
  <c r="D162" i="30" l="1"/>
  <c r="G7" i="31"/>
  <c r="I36" i="34"/>
  <c r="I37" i="34" l="1"/>
  <c r="D163" i="30"/>
  <c r="G8" i="31"/>
  <c r="I38" i="34" l="1"/>
  <c r="G9" i="31"/>
  <c r="D166" i="30"/>
  <c r="J2" i="34" l="1"/>
  <c r="H4" i="13"/>
  <c r="AD8" i="11"/>
  <c r="W4" i="13" l="1"/>
  <c r="AI8" i="11"/>
  <c r="AK4" i="13" s="1"/>
  <c r="AG8" i="11"/>
  <c r="Z4" i="13" s="1"/>
  <c r="AH4" i="13"/>
  <c r="D188" i="30"/>
  <c r="H5" i="13"/>
  <c r="J3" i="34"/>
  <c r="J4" i="34" l="1"/>
  <c r="D187" i="30"/>
  <c r="H6" i="13"/>
  <c r="J5" i="34" l="1"/>
  <c r="D189" i="30"/>
  <c r="H7" i="13"/>
  <c r="J6" i="34" l="1"/>
  <c r="D172" i="30"/>
  <c r="H8" i="13"/>
  <c r="J7" i="34" l="1"/>
  <c r="D204" i="30"/>
  <c r="H9" i="13"/>
  <c r="J8" i="34" l="1"/>
  <c r="H10" i="13"/>
  <c r="D183" i="30"/>
  <c r="J9" i="34" l="1"/>
  <c r="H11" i="13"/>
  <c r="D182" i="30"/>
  <c r="D181" i="30" l="1"/>
  <c r="H12" i="13"/>
  <c r="J10" i="34"/>
  <c r="J11" i="34" l="1"/>
  <c r="H13" i="13"/>
  <c r="D173" i="30"/>
  <c r="J12" i="34" l="1"/>
  <c r="D195" i="30"/>
  <c r="H14" i="13"/>
  <c r="J13" i="34" l="1"/>
  <c r="D194" i="30"/>
  <c r="H15" i="13"/>
  <c r="J14" i="34" l="1"/>
  <c r="H16" i="13"/>
  <c r="D205" i="30"/>
  <c r="J15" i="34" l="1"/>
  <c r="D178" i="30"/>
  <c r="H4" i="14"/>
  <c r="J16" i="34" l="1"/>
  <c r="D179" i="30"/>
  <c r="H5" i="14"/>
  <c r="J17" i="34" l="1"/>
  <c r="H6" i="14"/>
  <c r="J18" i="34" l="1"/>
  <c r="D192" i="30"/>
  <c r="H7" i="14"/>
  <c r="J19" i="34" l="1"/>
  <c r="D193" i="30"/>
  <c r="H8" i="14"/>
  <c r="J20" i="34" l="1"/>
  <c r="H9" i="14"/>
  <c r="J21" i="34" l="1"/>
  <c r="D174" i="30"/>
  <c r="H10" i="14"/>
  <c r="J22" i="34" l="1"/>
  <c r="H11" i="14"/>
  <c r="D180" i="30"/>
  <c r="J23" i="34" l="1"/>
  <c r="D191" i="30"/>
  <c r="H12" i="14"/>
  <c r="J24" i="34" l="1"/>
  <c r="D175" i="30"/>
  <c r="H13" i="14"/>
  <c r="D186" i="30" l="1"/>
  <c r="J25" i="34"/>
  <c r="H4" i="15"/>
  <c r="J26" i="34" l="1"/>
  <c r="D176" i="30"/>
  <c r="H5" i="15"/>
  <c r="J27" i="34" l="1"/>
  <c r="D177" i="30"/>
  <c r="H6" i="15"/>
  <c r="J28" i="34" l="1"/>
  <c r="D190" i="30"/>
  <c r="H7" i="15"/>
  <c r="D203" i="30" l="1"/>
  <c r="H8" i="15"/>
  <c r="J29" i="34"/>
  <c r="J30" i="34" l="1"/>
  <c r="D202" i="30"/>
  <c r="H9" i="15"/>
  <c r="J31" i="34" l="1"/>
  <c r="D184" i="30"/>
  <c r="H10" i="15"/>
  <c r="J32" i="34" l="1"/>
  <c r="D185" i="30"/>
  <c r="H11" i="15"/>
  <c r="D201" i="30" l="1"/>
  <c r="J33" i="34"/>
  <c r="H4" i="31"/>
  <c r="J34" i="34" l="1"/>
  <c r="D199" i="30"/>
  <c r="H5" i="31"/>
  <c r="D198" i="30" l="1"/>
  <c r="J35" i="34"/>
  <c r="H6" i="31"/>
  <c r="D196" i="30" l="1"/>
  <c r="J36" i="34"/>
  <c r="H7" i="31"/>
  <c r="J37" i="34" l="1"/>
  <c r="D197" i="30"/>
  <c r="H8" i="31"/>
  <c r="J38" i="34" l="1"/>
  <c r="H9" i="31"/>
  <c r="D200" i="30"/>
  <c r="K2" i="34" l="1"/>
  <c r="I4" i="13"/>
  <c r="D222" i="30" l="1"/>
  <c r="K3" i="34"/>
  <c r="I5" i="13"/>
  <c r="K4" i="34" l="1"/>
  <c r="I6" i="13"/>
  <c r="D221" i="30"/>
  <c r="D223" i="30" l="1"/>
  <c r="K5" i="34"/>
  <c r="I7" i="13"/>
  <c r="K6" i="34" l="1"/>
  <c r="D206" i="30"/>
  <c r="I8" i="13"/>
  <c r="K7" i="34" l="1"/>
  <c r="D238" i="30"/>
  <c r="I9" i="13"/>
  <c r="K8" i="34" l="1"/>
  <c r="I10" i="13"/>
  <c r="D217" i="30"/>
  <c r="K9" i="34" l="1"/>
  <c r="I11" i="13"/>
  <c r="D216" i="30"/>
  <c r="K10" i="34" l="1"/>
  <c r="I12" i="13"/>
  <c r="D215" i="30"/>
  <c r="K11" i="34" l="1"/>
  <c r="D207" i="30"/>
  <c r="I13" i="13"/>
  <c r="I14" i="13" l="1"/>
  <c r="D229" i="30"/>
  <c r="K12" i="34"/>
  <c r="D228" i="30" l="1"/>
  <c r="I15" i="13"/>
  <c r="K13" i="34"/>
  <c r="K14" i="34" l="1"/>
  <c r="I16" i="13"/>
  <c r="D239" i="30"/>
  <c r="K15" i="34" l="1"/>
  <c r="D212" i="30"/>
  <c r="I4" i="14"/>
  <c r="K16" i="34" l="1"/>
  <c r="D213" i="30"/>
  <c r="I5" i="14"/>
  <c r="K17" i="34" l="1"/>
  <c r="I6" i="14"/>
  <c r="K18" i="34" l="1"/>
  <c r="I7" i="14"/>
  <c r="D226" i="30"/>
  <c r="K19" i="34" l="1"/>
  <c r="D227" i="30"/>
  <c r="I8" i="14"/>
  <c r="K20" i="34" l="1"/>
  <c r="I9" i="14"/>
  <c r="K21" i="34" l="1"/>
  <c r="D208" i="30"/>
  <c r="I10" i="14"/>
  <c r="D214" i="30" l="1"/>
  <c r="K22" i="34"/>
  <c r="I11" i="14"/>
  <c r="K23" i="34" l="1"/>
  <c r="I12" i="14"/>
  <c r="D225" i="30"/>
  <c r="D209" i="30" l="1"/>
  <c r="K24" i="34"/>
  <c r="I13" i="14"/>
  <c r="K25" i="34" l="1"/>
  <c r="D220" i="30"/>
  <c r="I4" i="15"/>
  <c r="K26" i="34" l="1"/>
  <c r="D210" i="30"/>
  <c r="I5" i="15"/>
  <c r="K27" i="34" l="1"/>
  <c r="I6" i="15"/>
  <c r="D211" i="30"/>
  <c r="K28" i="34" l="1"/>
  <c r="I7" i="15"/>
  <c r="D224" i="30"/>
  <c r="I8" i="15" l="1"/>
  <c r="D237" i="30"/>
  <c r="K29" i="34"/>
  <c r="K30" i="34" l="1"/>
  <c r="I9" i="15"/>
  <c r="D236" i="30"/>
  <c r="K31" i="34" l="1"/>
  <c r="D218" i="30"/>
  <c r="I10" i="15"/>
  <c r="K32" i="34" l="1"/>
  <c r="D219" i="30"/>
  <c r="I11" i="15"/>
  <c r="I4" i="31" l="1"/>
  <c r="K33" i="34"/>
  <c r="D235" i="30"/>
  <c r="D233" i="30" l="1"/>
  <c r="K34" i="34"/>
  <c r="I5" i="31"/>
  <c r="D232" i="30" l="1"/>
  <c r="K35" i="34"/>
  <c r="I6" i="31"/>
  <c r="D230" i="30" l="1"/>
  <c r="K36" i="34"/>
  <c r="I7" i="31"/>
  <c r="K37" i="34" l="1"/>
  <c r="D231" i="30"/>
  <c r="I8" i="31"/>
  <c r="K38" i="34" l="1"/>
  <c r="I9" i="31"/>
  <c r="D234" i="30"/>
  <c r="L2" i="34" l="1"/>
  <c r="J4" i="13"/>
  <c r="J5" i="13" l="1"/>
  <c r="L3" i="34"/>
  <c r="L4" i="34" l="1"/>
  <c r="J6" i="13"/>
  <c r="L5" i="34" l="1"/>
  <c r="J7" i="13"/>
  <c r="L6" i="34" l="1"/>
  <c r="J8" i="13"/>
  <c r="J9" i="13" l="1"/>
  <c r="L7" i="34"/>
  <c r="L8" i="34" l="1"/>
  <c r="J10" i="13"/>
  <c r="L9" i="34" l="1"/>
  <c r="J11" i="13"/>
  <c r="L10" i="34" l="1"/>
  <c r="J12" i="13"/>
  <c r="L11" i="34" l="1"/>
  <c r="J13" i="13"/>
  <c r="L12" i="34" l="1"/>
  <c r="J14" i="13"/>
  <c r="L13" i="34" l="1"/>
  <c r="J15" i="13"/>
  <c r="L14" i="34" l="1"/>
  <c r="J16" i="13"/>
  <c r="L15" i="34" l="1"/>
  <c r="J4" i="14"/>
  <c r="J5" i="14" l="1"/>
  <c r="L16" i="34"/>
  <c r="L17" i="34" l="1"/>
  <c r="J6" i="14"/>
  <c r="L18" i="34" l="1"/>
  <c r="J7" i="14"/>
  <c r="J8" i="14" l="1"/>
  <c r="L19" i="34"/>
  <c r="L20" i="34" l="1"/>
  <c r="J9" i="14"/>
  <c r="L21" i="34" l="1"/>
  <c r="J10" i="14"/>
  <c r="L22" i="34" l="1"/>
  <c r="J11" i="14"/>
  <c r="L23" i="34" l="1"/>
  <c r="J12" i="14"/>
  <c r="L24" i="34" l="1"/>
  <c r="J13" i="14"/>
  <c r="L25" i="34" l="1"/>
  <c r="J4" i="15"/>
  <c r="L26" i="34" l="1"/>
  <c r="J5" i="15"/>
  <c r="L27" i="34" l="1"/>
  <c r="J6" i="15"/>
  <c r="L28" i="34" l="1"/>
  <c r="J7" i="15"/>
  <c r="L29" i="34" l="1"/>
  <c r="J8" i="15"/>
  <c r="L30" i="34" l="1"/>
  <c r="J9" i="15"/>
  <c r="L31" i="34" l="1"/>
  <c r="J10" i="15"/>
  <c r="L32" i="34" l="1"/>
  <c r="J11" i="15"/>
  <c r="L33" i="34" l="1"/>
  <c r="J4" i="31"/>
  <c r="L34" i="34" l="1"/>
  <c r="J5" i="31"/>
  <c r="L35" i="34" l="1"/>
  <c r="J6" i="31"/>
  <c r="J7" i="31" l="1"/>
  <c r="L36" i="34"/>
  <c r="L37" i="34" l="1"/>
  <c r="J8" i="31"/>
  <c r="L38" i="34" l="1"/>
  <c r="J9" i="31"/>
  <c r="M2" i="34" l="1"/>
  <c r="K4" i="13"/>
  <c r="M3" i="34" l="1"/>
  <c r="K5" i="13"/>
  <c r="K6" i="13" l="1"/>
  <c r="M4" i="34"/>
  <c r="K7" i="13" l="1"/>
  <c r="M5" i="34"/>
  <c r="K8" i="13" l="1"/>
  <c r="M6" i="34"/>
  <c r="M7" i="34" l="1"/>
  <c r="K9" i="13"/>
  <c r="K10" i="13" l="1"/>
  <c r="M8" i="34"/>
  <c r="M9" i="34" l="1"/>
  <c r="K11" i="13"/>
  <c r="M10" i="34" l="1"/>
  <c r="K12" i="13"/>
  <c r="M11" i="34" l="1"/>
  <c r="K13" i="13"/>
  <c r="M12" i="34" l="1"/>
  <c r="K14" i="13"/>
  <c r="M13" i="34" l="1"/>
  <c r="K15" i="13"/>
  <c r="K16" i="13" l="1"/>
  <c r="M14" i="34"/>
  <c r="K4" i="14" l="1"/>
  <c r="M15" i="34"/>
  <c r="M16" i="34" l="1"/>
  <c r="K5" i="14"/>
  <c r="K6" i="14" l="1"/>
  <c r="M17" i="34"/>
  <c r="M18" i="34" l="1"/>
  <c r="K7" i="14"/>
  <c r="K8" i="14" l="1"/>
  <c r="M19" i="34"/>
  <c r="M20" i="34" l="1"/>
  <c r="K9" i="14"/>
  <c r="M21" i="34" l="1"/>
  <c r="K10" i="14"/>
  <c r="K11" i="14" l="1"/>
  <c r="M22" i="34"/>
  <c r="M23" i="34" l="1"/>
  <c r="K12" i="14"/>
  <c r="K13" i="14" l="1"/>
  <c r="M24" i="34"/>
  <c r="M25" i="34" l="1"/>
  <c r="K4" i="15"/>
  <c r="M26" i="34" l="1"/>
  <c r="K5" i="15"/>
  <c r="M27" i="34" l="1"/>
  <c r="K6" i="15"/>
  <c r="M28" i="34" l="1"/>
  <c r="K7" i="15"/>
  <c r="M29" i="34" l="1"/>
  <c r="K8" i="15"/>
  <c r="M30" i="34" l="1"/>
  <c r="K9" i="15"/>
  <c r="K10" i="15" l="1"/>
  <c r="M31" i="34"/>
  <c r="M32" i="34" l="1"/>
  <c r="K11" i="15"/>
  <c r="M33" i="34" l="1"/>
  <c r="K4" i="31"/>
  <c r="M34" i="34" l="1"/>
  <c r="K5" i="31"/>
  <c r="M35" i="34" l="1"/>
  <c r="K6" i="31"/>
  <c r="M36" i="34" l="1"/>
  <c r="K7" i="31"/>
  <c r="K8" i="31" l="1"/>
  <c r="M37" i="34"/>
  <c r="K9" i="31" l="1"/>
  <c r="M38" i="34"/>
  <c r="N2" i="34" l="1"/>
  <c r="L4" i="13"/>
  <c r="N3" i="34" l="1"/>
  <c r="L5" i="13"/>
  <c r="L6" i="13" l="1"/>
  <c r="N4" i="34"/>
  <c r="N5" i="34" l="1"/>
  <c r="L7" i="13"/>
  <c r="N6" i="34" l="1"/>
  <c r="L8" i="13"/>
  <c r="N7" i="34" l="1"/>
  <c r="L9" i="13"/>
  <c r="N8" i="34" l="1"/>
  <c r="L10" i="13"/>
  <c r="N9" i="34" l="1"/>
  <c r="L11" i="13"/>
  <c r="L12" i="13" l="1"/>
  <c r="N10" i="34"/>
  <c r="N11" i="34" l="1"/>
  <c r="L13" i="13"/>
  <c r="N12" i="34" l="1"/>
  <c r="L14" i="13"/>
  <c r="L15" i="13" l="1"/>
  <c r="N13" i="34"/>
  <c r="N14" i="34" l="1"/>
  <c r="L16" i="13"/>
  <c r="N15" i="34" l="1"/>
  <c r="L4" i="14"/>
  <c r="L5" i="14" l="1"/>
  <c r="N16" i="34"/>
  <c r="N17" i="34" l="1"/>
  <c r="L6" i="14"/>
  <c r="N18" i="34" l="1"/>
  <c r="L7" i="14"/>
  <c r="N19" i="34" l="1"/>
  <c r="L8" i="14"/>
  <c r="N20" i="34" l="1"/>
  <c r="L9" i="14"/>
  <c r="N21" i="34" l="1"/>
  <c r="L10" i="14"/>
  <c r="N22" i="34" l="1"/>
  <c r="L11" i="14"/>
  <c r="N23" i="34" l="1"/>
  <c r="L12" i="14"/>
  <c r="N24" i="34" l="1"/>
  <c r="L13" i="14"/>
  <c r="N25" i="34" l="1"/>
  <c r="L4" i="15"/>
  <c r="N26" i="34" l="1"/>
  <c r="L5" i="15"/>
  <c r="N27" i="34" l="1"/>
  <c r="L6" i="15"/>
  <c r="N28" i="34" l="1"/>
  <c r="L7" i="15"/>
  <c r="N29" i="34" l="1"/>
  <c r="L8" i="15"/>
  <c r="N30" i="34" l="1"/>
  <c r="L9" i="15"/>
  <c r="N31" i="34" l="1"/>
  <c r="L10" i="15"/>
  <c r="N32" i="34" l="1"/>
  <c r="L11" i="15"/>
  <c r="N33" i="34" l="1"/>
  <c r="L4" i="31"/>
  <c r="L5" i="31" l="1"/>
  <c r="N34" i="34"/>
  <c r="N35" i="34" l="1"/>
  <c r="L6" i="31"/>
  <c r="N36" i="34" l="1"/>
  <c r="L7" i="31"/>
  <c r="L8" i="31" l="1"/>
  <c r="N37" i="34"/>
  <c r="N38" i="34" l="1"/>
  <c r="L9" i="31"/>
  <c r="O2" i="34" l="1"/>
  <c r="M4" i="13"/>
  <c r="O3" i="34" l="1"/>
  <c r="M5" i="13"/>
  <c r="O4" i="34" l="1"/>
  <c r="M6" i="13"/>
  <c r="M7" i="13" l="1"/>
  <c r="O5" i="34"/>
  <c r="O6" i="34" l="1"/>
  <c r="M8" i="13"/>
  <c r="O7" i="34" l="1"/>
  <c r="M9" i="13"/>
  <c r="M10" i="13" l="1"/>
  <c r="O8" i="34"/>
  <c r="O9" i="34" l="1"/>
  <c r="M11" i="13"/>
  <c r="O10" i="34" l="1"/>
  <c r="M12" i="13"/>
  <c r="O11" i="34" l="1"/>
  <c r="M13" i="13"/>
  <c r="O12" i="34" l="1"/>
  <c r="M14" i="13"/>
  <c r="O13" i="34" l="1"/>
  <c r="M15" i="13"/>
  <c r="O14" i="34" l="1"/>
  <c r="M16" i="13"/>
  <c r="O15" i="34" l="1"/>
  <c r="M4" i="14"/>
  <c r="O16" i="34" l="1"/>
  <c r="M5" i="14"/>
  <c r="O17" i="34" l="1"/>
  <c r="M6" i="14"/>
  <c r="O18" i="34" l="1"/>
  <c r="M7" i="14"/>
  <c r="O19" i="34" l="1"/>
  <c r="M8" i="14"/>
  <c r="O20" i="34" l="1"/>
  <c r="M9" i="14"/>
  <c r="O21" i="34" l="1"/>
  <c r="M10" i="14"/>
  <c r="O22" i="34" l="1"/>
  <c r="M11" i="14"/>
  <c r="O23" i="34" l="1"/>
  <c r="M12" i="14"/>
  <c r="M13" i="14" l="1"/>
  <c r="O24" i="34"/>
  <c r="O25" i="34" l="1"/>
  <c r="M4" i="15"/>
  <c r="O26" i="34" l="1"/>
  <c r="M5" i="15"/>
  <c r="O27" i="34" l="1"/>
  <c r="M6" i="15"/>
  <c r="O28" i="34" l="1"/>
  <c r="M7" i="15"/>
  <c r="O29" i="34" l="1"/>
  <c r="M8" i="15"/>
  <c r="O30" i="34" l="1"/>
  <c r="M9" i="15"/>
  <c r="O31" i="34" l="1"/>
  <c r="M10" i="15"/>
  <c r="O32" i="34" l="1"/>
  <c r="M11" i="15"/>
  <c r="O33" i="34" l="1"/>
  <c r="M4" i="31"/>
  <c r="O34" i="34" l="1"/>
  <c r="M5" i="31"/>
  <c r="O35" i="34" l="1"/>
  <c r="M6" i="31"/>
  <c r="O36" i="34" l="1"/>
  <c r="M7" i="31"/>
  <c r="M8" i="31" l="1"/>
  <c r="O37" i="34"/>
  <c r="O38" i="34" l="1"/>
  <c r="M9" i="31"/>
  <c r="P2" i="34" l="1"/>
  <c r="N4" i="13"/>
  <c r="P3" i="34" l="1"/>
  <c r="N5" i="13"/>
  <c r="P4" i="34" l="1"/>
  <c r="N6" i="13"/>
  <c r="P5" i="34" l="1"/>
  <c r="N7" i="13"/>
  <c r="P6" i="34" l="1"/>
  <c r="N8" i="13"/>
  <c r="P7" i="34" l="1"/>
  <c r="N9" i="13"/>
  <c r="P8" i="34" l="1"/>
  <c r="N10" i="13"/>
  <c r="P9" i="34" l="1"/>
  <c r="N11" i="13"/>
  <c r="N12" i="13" l="1"/>
  <c r="P10" i="34"/>
  <c r="P11" i="34" l="1"/>
  <c r="N13" i="13"/>
  <c r="P12" i="34" l="1"/>
  <c r="N14" i="13"/>
  <c r="P13" i="34" l="1"/>
  <c r="N15" i="13"/>
  <c r="N16" i="13" l="1"/>
  <c r="P14" i="34"/>
  <c r="P15" i="34" l="1"/>
  <c r="N4" i="14"/>
  <c r="N5" i="14" l="1"/>
  <c r="P16" i="34"/>
  <c r="N6" i="14" l="1"/>
  <c r="P17" i="34"/>
  <c r="P18" i="34" l="1"/>
  <c r="N7" i="14"/>
  <c r="P19" i="34" l="1"/>
  <c r="N8" i="14"/>
  <c r="P20" i="34" l="1"/>
  <c r="N9" i="14"/>
  <c r="N10" i="14" l="1"/>
  <c r="P21" i="34"/>
  <c r="P22" i="34" l="1"/>
  <c r="N11" i="14"/>
  <c r="P23" i="34" l="1"/>
  <c r="N12" i="14"/>
  <c r="P24" i="34" l="1"/>
  <c r="N13" i="14"/>
  <c r="N4" i="15" l="1"/>
  <c r="P25" i="34"/>
  <c r="P26" i="34" l="1"/>
  <c r="N5" i="15"/>
  <c r="N6" i="15" l="1"/>
  <c r="P27" i="34"/>
  <c r="P28" i="34" l="1"/>
  <c r="N7" i="15"/>
  <c r="P29" i="34" l="1"/>
  <c r="N8" i="15"/>
  <c r="P30" i="34" l="1"/>
  <c r="N9" i="15"/>
  <c r="P31" i="34" l="1"/>
  <c r="N10" i="15"/>
  <c r="N11" i="15" l="1"/>
  <c r="P32" i="34"/>
  <c r="P33" i="34" l="1"/>
  <c r="N4" i="31"/>
  <c r="P34" i="34" l="1"/>
  <c r="N5" i="31"/>
  <c r="P35" i="34" l="1"/>
  <c r="N6" i="31"/>
  <c r="P36" i="34" l="1"/>
  <c r="N7" i="31"/>
  <c r="N8" i="31" l="1"/>
  <c r="P37" i="34"/>
  <c r="P38" i="34" l="1"/>
  <c r="N9" i="31"/>
  <c r="Q2" i="34" l="1"/>
  <c r="O4" i="13"/>
  <c r="Q3" i="34" l="1"/>
  <c r="O5" i="13"/>
  <c r="Q4" i="34" l="1"/>
  <c r="O6" i="13"/>
  <c r="O7" i="13" l="1"/>
  <c r="Q5" i="34"/>
  <c r="Q6" i="34" l="1"/>
  <c r="O8" i="13"/>
  <c r="Q7" i="34" l="1"/>
  <c r="O9" i="13"/>
  <c r="Q8" i="34" l="1"/>
  <c r="O10" i="13"/>
  <c r="O11" i="13" l="1"/>
  <c r="Q9" i="34"/>
  <c r="O12" i="13" l="1"/>
  <c r="Q10" i="34"/>
  <c r="Q11" i="34" l="1"/>
  <c r="O13" i="13"/>
  <c r="Q12" i="34" l="1"/>
  <c r="O14" i="13"/>
  <c r="Q13" i="34" l="1"/>
  <c r="O15" i="13"/>
  <c r="Q14" i="34" l="1"/>
  <c r="O16" i="13"/>
  <c r="Q15" i="34" l="1"/>
  <c r="O4" i="14"/>
  <c r="O5" i="14" l="1"/>
  <c r="Q16" i="34"/>
  <c r="O6" i="14" l="1"/>
  <c r="Q17" i="34"/>
  <c r="Q18" i="34" l="1"/>
  <c r="O7" i="14"/>
  <c r="Q19" i="34" l="1"/>
  <c r="O8" i="14"/>
  <c r="Q20" i="34" l="1"/>
  <c r="O9" i="14"/>
  <c r="O10" i="14" l="1"/>
  <c r="Q21" i="34"/>
  <c r="Q22" i="34" l="1"/>
  <c r="O11" i="14"/>
  <c r="Q23" i="34" l="1"/>
  <c r="O12" i="14"/>
  <c r="Q24" i="34" l="1"/>
  <c r="O13" i="14"/>
  <c r="Q25" i="34" l="1"/>
  <c r="O4" i="15"/>
  <c r="Q26" i="34" l="1"/>
  <c r="O5" i="15"/>
  <c r="O6" i="15" l="1"/>
  <c r="Q27" i="34"/>
  <c r="Q28" i="34" l="1"/>
  <c r="O7" i="15"/>
  <c r="Q29" i="34" l="1"/>
  <c r="O8" i="15"/>
  <c r="Q30" i="34" l="1"/>
  <c r="O9" i="15"/>
  <c r="Q31" i="34" l="1"/>
  <c r="O10" i="15"/>
  <c r="Q32" i="34" l="1"/>
  <c r="O11" i="15"/>
  <c r="Q33" i="34" l="1"/>
  <c r="O4" i="31"/>
  <c r="Q34" i="34" l="1"/>
  <c r="O5" i="31"/>
  <c r="Q35" i="34" l="1"/>
  <c r="O6" i="31"/>
  <c r="Q36" i="34" l="1"/>
  <c r="O7" i="31"/>
  <c r="Q37" i="34" l="1"/>
  <c r="O8" i="31"/>
  <c r="Q38" i="34" l="1"/>
  <c r="O9" i="31"/>
  <c r="P4" i="13" l="1"/>
  <c r="D256" i="30" l="1"/>
  <c r="P5" i="13"/>
  <c r="D255" i="30" l="1"/>
  <c r="P6" i="13"/>
  <c r="D257" i="30" l="1"/>
  <c r="P7" i="13"/>
  <c r="D240" i="30" l="1"/>
  <c r="P8" i="13"/>
  <c r="D272" i="30" l="1"/>
  <c r="P9" i="13"/>
  <c r="D251" i="30" l="1"/>
  <c r="P10" i="13"/>
  <c r="P11" i="13" l="1"/>
  <c r="D250" i="30"/>
  <c r="D249" i="30" l="1"/>
  <c r="P12" i="13"/>
  <c r="D241" i="30" l="1"/>
  <c r="P13" i="13"/>
  <c r="D263" i="30" l="1"/>
  <c r="P14" i="13"/>
  <c r="P15" i="13" l="1"/>
  <c r="D262" i="30"/>
  <c r="D273" i="30" l="1"/>
  <c r="P16" i="13"/>
  <c r="P4" i="14" l="1"/>
  <c r="D246" i="30"/>
  <c r="D247" i="30" l="1"/>
  <c r="P5" i="14"/>
  <c r="P6" i="14" l="1"/>
  <c r="P7" i="14" l="1"/>
  <c r="D260" i="30"/>
  <c r="D261" i="30" l="1"/>
  <c r="P8" i="14"/>
  <c r="P9" i="14" l="1"/>
  <c r="D242" i="30" l="1"/>
  <c r="P10" i="14"/>
  <c r="D248" i="30" l="1"/>
  <c r="P11" i="14"/>
  <c r="D259" i="30" l="1"/>
  <c r="P12" i="14"/>
  <c r="D243" i="30" l="1"/>
  <c r="P13" i="14"/>
  <c r="D254" i="30" l="1"/>
  <c r="P4" i="15"/>
  <c r="D244" i="30" l="1"/>
  <c r="P5" i="15"/>
  <c r="D245" i="30" l="1"/>
  <c r="P6" i="15"/>
  <c r="D258" i="30" l="1"/>
  <c r="P7" i="15"/>
  <c r="D271" i="30" l="1"/>
  <c r="P8" i="15"/>
  <c r="D270" i="30" l="1"/>
  <c r="P9" i="15"/>
  <c r="D252" i="30" l="1"/>
  <c r="P10" i="15"/>
  <c r="D253" i="30" l="1"/>
  <c r="P11" i="15"/>
  <c r="D269" i="30" l="1"/>
  <c r="P4" i="31"/>
  <c r="P5" i="31" l="1"/>
  <c r="D267" i="30"/>
  <c r="D266" i="30" l="1"/>
  <c r="P6" i="31"/>
  <c r="P7" i="31" l="1"/>
  <c r="D264" i="30"/>
  <c r="D265" i="30" l="1"/>
  <c r="P8" i="31"/>
  <c r="D268" i="30" l="1"/>
  <c r="P9" i="31"/>
  <c r="Q4" i="13" l="1"/>
  <c r="D324" i="30" l="1"/>
  <c r="Q5" i="13"/>
  <c r="Q6" i="13" l="1"/>
  <c r="D323" i="30"/>
  <c r="D325" i="30" l="1"/>
  <c r="Q7" i="13"/>
  <c r="D308" i="30" l="1"/>
  <c r="Q8" i="13"/>
  <c r="D340" i="30" l="1"/>
  <c r="Q9" i="13"/>
  <c r="D319" i="30" l="1"/>
  <c r="Q10" i="13"/>
  <c r="D318" i="30" l="1"/>
  <c r="Q11" i="13"/>
  <c r="D317" i="30" l="1"/>
  <c r="Q12" i="13"/>
  <c r="Q13" i="13" l="1"/>
  <c r="D309" i="30"/>
  <c r="D331" i="30" l="1"/>
  <c r="Q14" i="13"/>
  <c r="D330" i="30" l="1"/>
  <c r="Q15" i="13"/>
  <c r="Q16" i="13" l="1"/>
  <c r="D341" i="30"/>
  <c r="Q4" i="14" l="1"/>
  <c r="D314" i="30"/>
  <c r="D315" i="30" l="1"/>
  <c r="Q5" i="14"/>
  <c r="Q6" i="14" l="1"/>
  <c r="D328" i="30" l="1"/>
  <c r="Q7" i="14"/>
  <c r="D329" i="30" l="1"/>
  <c r="Q8" i="14"/>
  <c r="Q9" i="14" l="1"/>
  <c r="D310" i="30" l="1"/>
  <c r="Q10" i="14"/>
  <c r="D316" i="30" l="1"/>
  <c r="Q11" i="14"/>
  <c r="D327" i="30" l="1"/>
  <c r="Q12" i="14"/>
  <c r="D311" i="30" l="1"/>
  <c r="Q13" i="14"/>
  <c r="D322" i="30" l="1"/>
  <c r="Q4" i="15"/>
  <c r="D312" i="30" l="1"/>
  <c r="Q5" i="15"/>
  <c r="D313" i="30" l="1"/>
  <c r="Q6" i="15"/>
  <c r="D326" i="30" l="1"/>
  <c r="Q7" i="15"/>
  <c r="D339" i="30" l="1"/>
  <c r="Q8" i="15"/>
  <c r="Q9" i="15" l="1"/>
  <c r="D338" i="30"/>
  <c r="D320" i="30" l="1"/>
  <c r="Q10" i="15"/>
  <c r="D321" i="30" l="1"/>
  <c r="Q11" i="15"/>
  <c r="Q4" i="31" l="1"/>
  <c r="D337" i="30"/>
  <c r="D335" i="30" l="1"/>
  <c r="Q5" i="31"/>
  <c r="Q6" i="31" l="1"/>
  <c r="D334" i="30"/>
  <c r="D332" i="30" l="1"/>
  <c r="Q7" i="31"/>
  <c r="D333" i="30" l="1"/>
  <c r="Q8" i="31"/>
  <c r="D336" i="30" l="1"/>
  <c r="Q9" i="31"/>
  <c r="R4" i="13" l="1"/>
  <c r="R5" i="13" l="1"/>
  <c r="D392" i="30"/>
  <c r="D391" i="30" l="1"/>
  <c r="R6" i="13"/>
  <c r="D393" i="30" l="1"/>
  <c r="R7" i="13"/>
  <c r="D376" i="30" l="1"/>
  <c r="R8" i="13"/>
  <c r="D408" i="30" l="1"/>
  <c r="R9" i="13"/>
  <c r="R10" i="13" l="1"/>
  <c r="D387" i="30"/>
  <c r="D386" i="30" l="1"/>
  <c r="R11" i="13"/>
  <c r="D385" i="30" l="1"/>
  <c r="R12" i="13"/>
  <c r="R13" i="13" l="1"/>
  <c r="D377" i="30"/>
  <c r="D399" i="30" l="1"/>
  <c r="R14" i="13"/>
  <c r="D398" i="30" l="1"/>
  <c r="R15" i="13"/>
  <c r="D409" i="30" l="1"/>
  <c r="R16" i="13"/>
  <c r="D382" i="30" l="1"/>
  <c r="R4" i="14"/>
  <c r="D383" i="30" l="1"/>
  <c r="R5" i="14"/>
  <c r="R6" i="14" l="1"/>
  <c r="R7" i="14" l="1"/>
  <c r="D396" i="30"/>
  <c r="D397" i="30" l="1"/>
  <c r="R8" i="14"/>
  <c r="R9" i="14" l="1"/>
  <c r="R10" i="14" l="1"/>
  <c r="D378" i="30"/>
  <c r="D384" i="30" l="1"/>
  <c r="R11" i="14"/>
  <c r="D395" i="30" l="1"/>
  <c r="R12" i="14"/>
  <c r="D379" i="30" l="1"/>
  <c r="R13" i="14"/>
  <c r="R4" i="15" l="1"/>
  <c r="D390" i="30"/>
  <c r="D380" i="30" l="1"/>
  <c r="R5" i="15"/>
  <c r="D381" i="30" l="1"/>
  <c r="R6" i="15"/>
  <c r="D394" i="30" l="1"/>
  <c r="R7" i="15"/>
  <c r="D407" i="30" l="1"/>
  <c r="R8" i="15"/>
  <c r="D406" i="30" l="1"/>
  <c r="R9" i="15"/>
  <c r="D388" i="30" l="1"/>
  <c r="R10" i="15"/>
  <c r="D389" i="30" l="1"/>
  <c r="R11" i="15"/>
  <c r="D405" i="30" l="1"/>
  <c r="R4" i="31"/>
  <c r="R5" i="31" l="1"/>
  <c r="D403" i="30"/>
  <c r="D402" i="30" l="1"/>
  <c r="R6" i="31"/>
  <c r="D400" i="30" l="1"/>
  <c r="R7" i="31"/>
  <c r="R8" i="31" l="1"/>
  <c r="D401" i="30"/>
  <c r="R9" i="31" l="1"/>
  <c r="D404" i="30"/>
  <c r="S4" i="13" l="1"/>
  <c r="S5" i="13" l="1"/>
  <c r="D460" i="30"/>
  <c r="D459" i="30" l="1"/>
  <c r="S6" i="13"/>
  <c r="S7" i="13" l="1"/>
  <c r="D461" i="30"/>
  <c r="D444" i="30" l="1"/>
  <c r="S8" i="13"/>
  <c r="S9" i="13" l="1"/>
  <c r="D476" i="30"/>
  <c r="S10" i="13" l="1"/>
  <c r="D455" i="30"/>
  <c r="S11" i="13" l="1"/>
  <c r="D454" i="30"/>
  <c r="D453" i="30" l="1"/>
  <c r="S12" i="13"/>
  <c r="S13" i="13" l="1"/>
  <c r="D445" i="30"/>
  <c r="D467" i="30" l="1"/>
  <c r="S14" i="13"/>
  <c r="S15" i="13" l="1"/>
  <c r="D466" i="30"/>
  <c r="D477" i="30" l="1"/>
  <c r="S16" i="13"/>
  <c r="S4" i="14" l="1"/>
  <c r="D450" i="30"/>
  <c r="Y4" i="14"/>
  <c r="D451" i="30" l="1"/>
  <c r="S5" i="14"/>
  <c r="Y5" i="14"/>
  <c r="S6" i="14" l="1"/>
  <c r="Y6" i="14"/>
  <c r="D464" i="30" l="1"/>
  <c r="S7" i="14"/>
  <c r="Y7" i="14"/>
  <c r="S8" i="14" l="1"/>
  <c r="D465" i="30"/>
  <c r="Y8" i="14"/>
  <c r="S9" i="14" l="1"/>
  <c r="Y9" i="14"/>
  <c r="S10" i="14" l="1"/>
  <c r="D446" i="30"/>
  <c r="Y10" i="14"/>
  <c r="D452" i="30" l="1"/>
  <c r="S11" i="14"/>
  <c r="Y11" i="14"/>
  <c r="S12" i="14" l="1"/>
  <c r="D463" i="30"/>
  <c r="Y12" i="14"/>
  <c r="D447" i="30" l="1"/>
  <c r="S13" i="14"/>
  <c r="Y13" i="14"/>
  <c r="D458" i="30" l="1"/>
  <c r="S4" i="15"/>
  <c r="Y4" i="15"/>
  <c r="S5" i="15" l="1"/>
  <c r="D448" i="30"/>
  <c r="Y5" i="15"/>
  <c r="D449" i="30" l="1"/>
  <c r="S6" i="15"/>
  <c r="Y6" i="15"/>
  <c r="D462" i="30" l="1"/>
  <c r="S7" i="15"/>
  <c r="Y7" i="15"/>
  <c r="D475" i="30" l="1"/>
  <c r="S8" i="15"/>
  <c r="Y8" i="15"/>
  <c r="S9" i="15" l="1"/>
  <c r="D474" i="30"/>
  <c r="Y9" i="15"/>
  <c r="D456" i="30" l="1"/>
  <c r="S10" i="15"/>
  <c r="Y10" i="15"/>
  <c r="D457" i="30" l="1"/>
  <c r="S11" i="15"/>
  <c r="Y11" i="15"/>
  <c r="D473" i="30" l="1"/>
  <c r="S4" i="31"/>
  <c r="Y4" i="31"/>
  <c r="D471" i="30" l="1"/>
  <c r="S5" i="31"/>
  <c r="Y5" i="31"/>
  <c r="D470" i="30" l="1"/>
  <c r="S6" i="31"/>
  <c r="Y6" i="31"/>
  <c r="D468" i="30" l="1"/>
  <c r="S7" i="31"/>
  <c r="Y7" i="31"/>
  <c r="S8" i="31" l="1"/>
  <c r="D469" i="30"/>
  <c r="Y8" i="31"/>
  <c r="D472" i="30" l="1"/>
  <c r="S9" i="31"/>
  <c r="Y9" i="31"/>
  <c r="V4" i="13" l="1"/>
  <c r="V5" i="13" l="1"/>
  <c r="V6" i="13" l="1"/>
  <c r="V7" i="13" l="1"/>
  <c r="V8" i="13" l="1"/>
  <c r="V9" i="13" l="1"/>
  <c r="V10" i="13" l="1"/>
  <c r="V11" i="13" l="1"/>
  <c r="V12" i="13" l="1"/>
  <c r="V13" i="13" l="1"/>
  <c r="V14" i="13" l="1"/>
  <c r="V15" i="13" l="1"/>
  <c r="V16" i="13" l="1"/>
  <c r="V4" i="14" l="1"/>
  <c r="V5" i="14" l="1"/>
  <c r="V6" i="14" l="1"/>
  <c r="V7" i="14" l="1"/>
  <c r="V8" i="14" l="1"/>
  <c r="V9" i="14" l="1"/>
  <c r="V10" i="14" l="1"/>
  <c r="V11" i="14" l="1"/>
  <c r="V12" i="14" l="1"/>
  <c r="V13" i="14" l="1"/>
  <c r="V4" i="15" l="1"/>
  <c r="V5" i="15" l="1"/>
  <c r="V6" i="15" l="1"/>
  <c r="V7" i="15" l="1"/>
  <c r="V8" i="15" l="1"/>
  <c r="V9" i="15" l="1"/>
  <c r="V10" i="15" l="1"/>
  <c r="V11" i="15" l="1"/>
  <c r="V4" i="31" l="1"/>
  <c r="V5" i="31" l="1"/>
  <c r="V6" i="31" l="1"/>
  <c r="V7" i="31" l="1"/>
  <c r="V8" i="31" l="1"/>
  <c r="V9" i="31" l="1"/>
  <c r="D596" i="30" l="1"/>
  <c r="T5" i="13"/>
  <c r="T6" i="13" l="1"/>
  <c r="D595" i="30"/>
  <c r="D597" i="30" l="1"/>
  <c r="T7" i="13"/>
  <c r="D580" i="30" l="1"/>
  <c r="T8" i="13"/>
  <c r="D612" i="30" l="1"/>
  <c r="T9" i="13"/>
  <c r="D591" i="30" l="1"/>
  <c r="T10" i="13"/>
  <c r="D590" i="30" l="1"/>
  <c r="T11" i="13"/>
  <c r="D589" i="30" l="1"/>
  <c r="T12" i="13"/>
  <c r="D581" i="30" l="1"/>
  <c r="T13" i="13"/>
  <c r="D603" i="30" l="1"/>
  <c r="T14" i="13"/>
  <c r="D602" i="30" l="1"/>
  <c r="T15" i="13"/>
  <c r="D613" i="30" l="1"/>
  <c r="T16" i="13"/>
  <c r="D586" i="30" l="1"/>
  <c r="T4" i="14"/>
  <c r="D587" i="30" l="1"/>
  <c r="T5" i="14"/>
  <c r="T6" i="14" l="1"/>
  <c r="D600" i="30" l="1"/>
  <c r="T7" i="14"/>
  <c r="T8" i="14" l="1"/>
  <c r="D601" i="30"/>
  <c r="T9" i="14" l="1"/>
  <c r="D582" i="30" l="1"/>
  <c r="T10" i="14"/>
  <c r="T11" i="14" l="1"/>
  <c r="D588" i="30"/>
  <c r="D599" i="30" l="1"/>
  <c r="T12" i="14"/>
  <c r="D583" i="30" l="1"/>
  <c r="T13" i="14"/>
  <c r="D594" i="30" l="1"/>
  <c r="T4" i="15"/>
  <c r="D584" i="30" l="1"/>
  <c r="T5" i="15"/>
  <c r="D585" i="30" l="1"/>
  <c r="T6" i="15"/>
  <c r="D598" i="30" l="1"/>
  <c r="T7" i="15"/>
  <c r="D611" i="30" l="1"/>
  <c r="T8" i="15"/>
  <c r="T9" i="15" l="1"/>
  <c r="D610" i="30"/>
  <c r="T10" i="15" l="1"/>
  <c r="D592" i="30"/>
  <c r="D593" i="30" l="1"/>
  <c r="T11" i="15"/>
  <c r="T4" i="31" l="1"/>
  <c r="D609" i="30"/>
  <c r="D607" i="30" l="1"/>
  <c r="T5" i="31"/>
  <c r="D606" i="30" l="1"/>
  <c r="T6" i="31"/>
  <c r="D604" i="30" l="1"/>
  <c r="T7" i="31"/>
  <c r="D605" i="30" l="1"/>
  <c r="T8" i="31"/>
  <c r="D608" i="30" l="1"/>
  <c r="T9" i="31"/>
  <c r="U4" i="13" l="1"/>
  <c r="D528" i="30" l="1"/>
  <c r="U5" i="13"/>
  <c r="D527" i="30" l="1"/>
  <c r="U6" i="13"/>
  <c r="D529" i="30" l="1"/>
  <c r="U7" i="13"/>
  <c r="D512" i="30" l="1"/>
  <c r="U8" i="13"/>
  <c r="U9" i="13" l="1"/>
  <c r="D544" i="30"/>
  <c r="D523" i="30" l="1"/>
  <c r="U10" i="13"/>
  <c r="U11" i="13" l="1"/>
  <c r="D522" i="30"/>
  <c r="D521" i="30" l="1"/>
  <c r="U12" i="13"/>
  <c r="D513" i="30" l="1"/>
  <c r="U13" i="13"/>
  <c r="U14" i="13" l="1"/>
  <c r="D535" i="30"/>
  <c r="D534" i="30" l="1"/>
  <c r="U15" i="13"/>
  <c r="D545" i="30" l="1"/>
  <c r="U16" i="13"/>
  <c r="D518" i="30" l="1"/>
  <c r="U4" i="14"/>
  <c r="D519" i="30" l="1"/>
  <c r="U5" i="14"/>
  <c r="U6" i="14" l="1"/>
  <c r="D532" i="30" l="1"/>
  <c r="U7" i="14"/>
  <c r="D533" i="30" l="1"/>
  <c r="U8" i="14"/>
  <c r="U9" i="14" l="1"/>
  <c r="D514" i="30" l="1"/>
  <c r="U10" i="14"/>
  <c r="U11" i="14" l="1"/>
  <c r="D520" i="30"/>
  <c r="D531" i="30" l="1"/>
  <c r="U12" i="14"/>
  <c r="D515" i="30" l="1"/>
  <c r="U13" i="14"/>
  <c r="D526" i="30" l="1"/>
  <c r="U4" i="15"/>
  <c r="D516" i="30" l="1"/>
  <c r="U5" i="15"/>
  <c r="D517" i="30" l="1"/>
  <c r="U6" i="15"/>
  <c r="D530" i="30" l="1"/>
  <c r="U7" i="15"/>
  <c r="D543" i="30" l="1"/>
  <c r="U8" i="15"/>
  <c r="D542" i="30" l="1"/>
  <c r="U9" i="15"/>
  <c r="D524" i="30" l="1"/>
  <c r="U10" i="15"/>
  <c r="D525" i="30" l="1"/>
  <c r="U11" i="15"/>
  <c r="U4" i="31" l="1"/>
  <c r="D541" i="30"/>
  <c r="U5" i="31" l="1"/>
  <c r="D539" i="30"/>
  <c r="U6" i="31" l="1"/>
  <c r="D538" i="30"/>
  <c r="D536" i="30" l="1"/>
  <c r="U7" i="31"/>
  <c r="D537" i="30" l="1"/>
  <c r="U8" i="31"/>
  <c r="D540" i="30" l="1"/>
  <c r="U9" i="31"/>
</calcChain>
</file>

<file path=xl/sharedStrings.xml><?xml version="1.0" encoding="utf-8"?>
<sst xmlns="http://schemas.openxmlformats.org/spreadsheetml/2006/main" count="3085" uniqueCount="329">
  <si>
    <t>Einheit</t>
  </si>
  <si>
    <t>A4</t>
  </si>
  <si>
    <t>A5</t>
  </si>
  <si>
    <t>C1</t>
  </si>
  <si>
    <t>C2</t>
  </si>
  <si>
    <t>C3</t>
  </si>
  <si>
    <t>C4</t>
  </si>
  <si>
    <t>Parameter</t>
  </si>
  <si>
    <t>kg</t>
  </si>
  <si>
    <t>MJ</t>
  </si>
  <si>
    <t>B1</t>
  </si>
  <si>
    <t>B2</t>
  </si>
  <si>
    <t>B3</t>
  </si>
  <si>
    <t>B4</t>
  </si>
  <si>
    <t>B5</t>
  </si>
  <si>
    <t>B6</t>
  </si>
  <si>
    <t>B7</t>
  </si>
  <si>
    <t>A1</t>
  </si>
  <si>
    <t>A2</t>
  </si>
  <si>
    <t>A3</t>
  </si>
  <si>
    <t>ODP</t>
  </si>
  <si>
    <t>AP</t>
  </si>
  <si>
    <t>POCP</t>
  </si>
  <si>
    <t>ADPE</t>
  </si>
  <si>
    <t>ADPF</t>
  </si>
  <si>
    <t>D aus A5</t>
  </si>
  <si>
    <t>PERE</t>
  </si>
  <si>
    <t>MJ Hu</t>
  </si>
  <si>
    <t>PERM</t>
  </si>
  <si>
    <t>PERT</t>
  </si>
  <si>
    <t>PENRE</t>
  </si>
  <si>
    <t>PENRM</t>
  </si>
  <si>
    <t>PENRT</t>
  </si>
  <si>
    <t>SM</t>
  </si>
  <si>
    <t>RSF</t>
  </si>
  <si>
    <t>NRSF</t>
  </si>
  <si>
    <t>FW</t>
  </si>
  <si>
    <t>m3</t>
  </si>
  <si>
    <t>HWD</t>
  </si>
  <si>
    <t>[kg]</t>
  </si>
  <si>
    <t>NHWD</t>
  </si>
  <si>
    <t>RWD</t>
  </si>
  <si>
    <t>CRU</t>
  </si>
  <si>
    <t>MFR</t>
  </si>
  <si>
    <t>MER</t>
  </si>
  <si>
    <t>EEE</t>
  </si>
  <si>
    <t>EET</t>
  </si>
  <si>
    <t>m³</t>
  </si>
  <si>
    <r>
      <t>MJ H</t>
    </r>
    <r>
      <rPr>
        <vertAlign val="subscript"/>
        <sz val="8"/>
        <rFont val="Calibri"/>
        <family val="2"/>
        <scheme val="minor"/>
      </rPr>
      <t>u</t>
    </r>
  </si>
  <si>
    <t>Genaue Produktbezeichnung</t>
  </si>
  <si>
    <t xml:space="preserve">Wenn in den Kategorien B1-B7 keine Belastungen auftauchen, können diese in einer Kategorie zusammengefasst werden. </t>
  </si>
  <si>
    <t xml:space="preserve">Nur 1 Spalte D exportieren </t>
  </si>
  <si>
    <t xml:space="preserve">Parameter </t>
  </si>
  <si>
    <t xml:space="preserve">Einheit </t>
  </si>
  <si>
    <t xml:space="preserve">A1-A3 </t>
  </si>
  <si>
    <t xml:space="preserve">A4 </t>
  </si>
  <si>
    <t xml:space="preserve">A5 </t>
  </si>
  <si>
    <t xml:space="preserve">Legende </t>
  </si>
  <si>
    <t>kg CFC-11 äquiv</t>
  </si>
  <si>
    <t>kg Sb äquiv</t>
  </si>
  <si>
    <t>kg CO2 äquiv</t>
  </si>
  <si>
    <t xml:space="preserve">PERE = Erneuerbare Primärenergie als Energieträger; PERM = Erneuerbare Primärenergie zur stofflichen Nutzung; PERT = Total erneuerbare Primärenergie; PENRE = Nicht-erneuerbare Primärenergie als Energieträger; PENRM = Nicht-erneuerbare Primärenergie zur stofflichen Nutzung; PENRT = Total nicht erneuerbare Primärenergie; SM = Einsatz von Sekundärstoffen; RSF = Erneuerbare Sekundärbrennstoffe; NRSF = Nicht erneuerbare Sekundärbrennstoffe; FW = Einsatz von Süßwasserressourcen </t>
  </si>
  <si>
    <r>
      <t>MJ H</t>
    </r>
    <r>
      <rPr>
        <vertAlign val="subscript"/>
        <sz val="9"/>
        <color rgb="FF000000"/>
        <rFont val="Calibri"/>
        <family val="2"/>
        <scheme val="minor"/>
      </rPr>
      <t>u</t>
    </r>
  </si>
  <si>
    <r>
      <t>MJ H</t>
    </r>
    <r>
      <rPr>
        <vertAlign val="subscript"/>
        <sz val="9"/>
        <color rgb="FF000000"/>
        <rFont val="Calibri"/>
        <family val="2"/>
        <scheme val="minor"/>
      </rPr>
      <t>u</t>
    </r>
    <r>
      <rPr>
        <sz val="9"/>
        <color rgb="FF000000"/>
        <rFont val="Calibri"/>
        <family val="2"/>
        <scheme val="minor"/>
      </rPr>
      <t xml:space="preserve"> </t>
    </r>
  </si>
  <si>
    <t xml:space="preserve">NHWD </t>
  </si>
  <si>
    <t xml:space="preserve">HWD </t>
  </si>
  <si>
    <t>kg CFC-11 eq</t>
  </si>
  <si>
    <t>kg Sb eq</t>
  </si>
  <si>
    <t>Modul</t>
  </si>
  <si>
    <t>Szenario</t>
  </si>
  <si>
    <t>Indikator</t>
  </si>
  <si>
    <t>Wert</t>
  </si>
  <si>
    <t>A1-A3</t>
  </si>
  <si>
    <t>D</t>
  </si>
  <si>
    <t>Erneuerbare Primärenergie als Energieträger (PERE)</t>
  </si>
  <si>
    <t>Erneuerbare Primärenergie zur stofflichen Nutzung (PERM)</t>
  </si>
  <si>
    <t>Total erneuerbare Primärenergie (PERT)</t>
  </si>
  <si>
    <t>Nicht-erneuerbare Primärenergie als Energieträger (PENRE)</t>
  </si>
  <si>
    <t>Nicht-erneuerbare Primärenergie zur stofflichen Nutzung (PENRM)</t>
  </si>
  <si>
    <t>Total nicht erneuerbare Primärenergie (PENRT)</t>
  </si>
  <si>
    <t>Einsatz von Sekundärstoffen (SM)</t>
  </si>
  <si>
    <t>Erneuerbare Sekundärbrennstoffe (RSF)</t>
  </si>
  <si>
    <t>Nicht erneuerbare Sekundärbrennstoffe (NRSF)</t>
  </si>
  <si>
    <t>Einsatz von Süßwasserressourcen (FW)</t>
  </si>
  <si>
    <t>Gefährlicher Abfall zur Deponie (HWD)</t>
  </si>
  <si>
    <t>Entsorgter nicht gefährlicher Abfall (NHWD)</t>
  </si>
  <si>
    <t>Entsorgter radioaktiver Abfall (RWD)</t>
  </si>
  <si>
    <t>Komponenten für die Wiederverwendung (CRU)</t>
  </si>
  <si>
    <t>Stoffe zum Recycling (MFR)</t>
  </si>
  <si>
    <t>Stoffe für die Energierückgewinnung (MER)</t>
  </si>
  <si>
    <t>Exportierte elektrische Energie (EEE)</t>
  </si>
  <si>
    <t>Exportierte thermische Energie (EET)</t>
  </si>
  <si>
    <t>Recycling</t>
  </si>
  <si>
    <t>Sekundärbrennstoff</t>
  </si>
  <si>
    <t>thermische Beseitigung</t>
  </si>
  <si>
    <t xml:space="preserve">Energierückgewinnung, </t>
  </si>
  <si>
    <t>Globales Erwärmungspotenzial - biogen (GWP-biogenic)</t>
  </si>
  <si>
    <t>Globales Erwärmungspotenzial - fossil (GWP-fossil)</t>
  </si>
  <si>
    <t>GWP fossil</t>
  </si>
  <si>
    <t>GWP biogen</t>
  </si>
  <si>
    <t>GWP gesamt</t>
  </si>
  <si>
    <t>D aus C</t>
  </si>
  <si>
    <t>D gesamt</t>
  </si>
  <si>
    <t>Deponierung</t>
  </si>
  <si>
    <t>Die wortwörtliche Bezeichnung ist wichtig. Erlaubte Synonyme sind in der Tabelle Erläuterungen angeführt.</t>
  </si>
  <si>
    <r>
      <t>kg CO</t>
    </r>
    <r>
      <rPr>
        <vertAlign val="subscript"/>
        <sz val="8"/>
        <rFont val="Calibri"/>
        <family val="2"/>
        <scheme val="minor"/>
      </rPr>
      <t>2</t>
    </r>
    <r>
      <rPr>
        <sz val="8"/>
        <rFont val="Calibri"/>
        <family val="2"/>
        <scheme val="minor"/>
      </rPr>
      <t xml:space="preserve"> eq</t>
    </r>
  </si>
  <si>
    <t>Stand</t>
  </si>
  <si>
    <t>Scenario-Bezeichnung in baubook</t>
  </si>
  <si>
    <t>Ersatzbrennstoff</t>
  </si>
  <si>
    <t>Energierückgewinnung</t>
  </si>
  <si>
    <t>Thermische Verwertung; Therm. Verwertung; Verbrennung; Mitverbrennung</t>
  </si>
  <si>
    <t>Thermische Beseitigung</t>
  </si>
  <si>
    <t>Thermische Abfallbehandlung; Thermische Abfallbeseitigung</t>
  </si>
  <si>
    <t>Deponie, Beseitigung, Ablagerung</t>
  </si>
  <si>
    <t>Sprache</t>
  </si>
  <si>
    <t>Bezeichnung der Szenarien</t>
  </si>
  <si>
    <t>Diese Tabelle wird automatisch in die Datenbank-Import- und die EPD-Export-Tabellen übertragen-</t>
  </si>
  <si>
    <t>Verantwortlich</t>
  </si>
  <si>
    <t>Mögliche Synonyme, die baubook ebenfalls als dieses Szenario erkennt</t>
  </si>
  <si>
    <t>Für baubook muss eines der folgenden End-of-Life-Szenarien (C1 bis D) ausgewählt und in Zeile 4 über den entsprechenden Modulen eingetragen werden.</t>
  </si>
  <si>
    <t>Nicht betrachtete Module und Indikatoren</t>
  </si>
  <si>
    <t>EN 15804+A2</t>
  </si>
  <si>
    <t>Wiederverwendung</t>
  </si>
  <si>
    <t>Reihung der Tabellen</t>
  </si>
  <si>
    <t>Deklarierte Einheit / Um-rechnungsfaktor</t>
  </si>
  <si>
    <t>Szenarien</t>
  </si>
  <si>
    <t>Stoffliche Verwertung; Stoffl. Verwertung; Verwertung; Rezyklierung</t>
  </si>
  <si>
    <r>
      <t>kg CO</t>
    </r>
    <r>
      <rPr>
        <vertAlign val="subscript"/>
        <sz val="8"/>
        <rFont val="Calibri"/>
        <family val="2"/>
        <scheme val="minor"/>
      </rPr>
      <t xml:space="preserve">2 </t>
    </r>
    <r>
      <rPr>
        <sz val="8"/>
        <rFont val="Calibri"/>
        <family val="2"/>
        <scheme val="minor"/>
      </rPr>
      <t>eq</t>
    </r>
  </si>
  <si>
    <t>GWP luluc</t>
  </si>
  <si>
    <t/>
  </si>
  <si>
    <t>Globales Erwärmungspotenzial - total (GWP-total)</t>
  </si>
  <si>
    <t>Globales Erwärmungspotenzial - luluc (GWP-luluc)</t>
  </si>
  <si>
    <t>Abbaupotenzial der stratosphärischen Ozonschicht (ODP)</t>
  </si>
  <si>
    <t>Versauerungspotenzial, kumulierte Überschreitung (AP)</t>
  </si>
  <si>
    <t>mol H+ eq.</t>
  </si>
  <si>
    <t>Eutrophierungspotenzial - Süßwasser (EP-freshwater)</t>
  </si>
  <si>
    <t>kg P eq.</t>
  </si>
  <si>
    <t>Eutrophierungspotenzial - Salzwasser (EP-marine)</t>
  </si>
  <si>
    <t>kg N eq.</t>
  </si>
  <si>
    <t>Eutrophierungspotenzial - Land (EP-terrestrial)</t>
  </si>
  <si>
    <t>mol N eq.</t>
  </si>
  <si>
    <t>kg NMVOC eq.</t>
  </si>
  <si>
    <t>Potenzial für die Verknappung abiotischer Ressourcen – nicht fossile Ressourcen (ADPE)</t>
  </si>
  <si>
    <t>Potenzial für die Verknappung abiotischer Ressourcen – fossile Brennstoffe (ADPF)</t>
  </si>
  <si>
    <t>Wasser-Entzugspotenzial (Benutzer) (WDP)</t>
  </si>
  <si>
    <t>m3 world eq. deprived</t>
  </si>
  <si>
    <t>Potenzielles Auftreten von Krankheiten aufgrund von Feinstaubemissionen (PM)</t>
  </si>
  <si>
    <t>Auftreten von Krankheiten</t>
  </si>
  <si>
    <t>Potenzielle Wirkung durch Exposition des Menschen mit U235 (IRP)</t>
  </si>
  <si>
    <t>Potenzielle Toxizitätsvergleichseinheit für Ökosysteme (ETP-fw)</t>
  </si>
  <si>
    <t>CTUe</t>
  </si>
  <si>
    <t>Potenzielle Toxizitätsvergleichseinheit für den Menschen - kanzerogene Wirkung (HTP-c)</t>
  </si>
  <si>
    <t>CTUh</t>
  </si>
  <si>
    <t>Potenzielle Toxizitätsvergleichseinheit für den Menschen - nicht kanzerogene Wirkung (HTP-nc)</t>
  </si>
  <si>
    <t>Potenzieller Bodenqualitätsindex (SQP)</t>
  </si>
  <si>
    <t>-</t>
  </si>
  <si>
    <t>EP-freshwater</t>
  </si>
  <si>
    <t>EP-marine</t>
  </si>
  <si>
    <t>EP-terrestrial</t>
  </si>
  <si>
    <t>PM</t>
  </si>
  <si>
    <t>IRP</t>
  </si>
  <si>
    <t>ETP-fw</t>
  </si>
  <si>
    <t>HTP-c</t>
  </si>
  <si>
    <t>HTP-nc</t>
  </si>
  <si>
    <t>SQP</t>
  </si>
  <si>
    <t>WDP</t>
  </si>
  <si>
    <t>GWP total</t>
  </si>
  <si>
    <t>Legende</t>
  </si>
  <si>
    <t xml:space="preserve">GWP = Globales Erwärmungspotenzial; luluc = land use and land use change; ODP = Abbaupotenzial der stratosphärischen Ozonschicht; AP = Versauerungspotenzial, kumulierte Überschreitung; EP = Eutrophierungspotenzial; POCP = Bildungspotenzial für troposphärisches Ozon; ADPE = Potenzial für den abiotischen Abbau nicht fossiler Ressourcen; ADPF = Potenzial für den abiotischen Abbau fossiler Brennstoffe; WDP = Wasser-Entzugspotenzial (Benutzer) </t>
  </si>
  <si>
    <t>PM = Potenzielles Auftreten von Krankheiten aufgrund von Feinstaubemissionen; IRP = Potenzielle Wirkung durch Exposition des Menschen mit U235; ETP-fw = Potenzielle Toxizitätsvergleichseinheit für Ökosysteme; HTP-c = Potenzielle Toxizitätsvergleichseinheit für den Menschen - kanzerogene Wirkung; HTP-nc = Potenzielle Toxizitätsvergleichseinheit für den Menschen - nicht kanzerogene Wirkung; SQP = Potenzieller Bodenqualitätsindex</t>
  </si>
  <si>
    <t>HWD = Gefährlicher Abfall zur Deponie; NHWD = Entsorgter nicht gefährlicher Abfall; RWD = Entsorgter radioaktiver Abfall; CRU = Komponenten für die Wiederverwendung; MFR = Stoffe zum Recycling; MER = Stoffe für die Energierückgewinnung; EEE = Exportierte Energie elektrisch; EET = Exportierte Energie thermisch</t>
  </si>
  <si>
    <t>Registerfarben</t>
  </si>
  <si>
    <t>Interpretation der Registerfarbe:</t>
  </si>
  <si>
    <t>Tabelle für den Datenimport aus Ökobilanzsoftware (Tabelle "Gesamtüberblick")</t>
  </si>
  <si>
    <t>Erläuterungstabellen</t>
  </si>
  <si>
    <t>Grüne Tabellen werden automatisch ausgefüllt</t>
  </si>
  <si>
    <t>Legende für Abkürzungen, Markierungen und Farben in den Tabellenblättern:</t>
  </si>
  <si>
    <t>ND</t>
  </si>
  <si>
    <t>Verpflichtende Abkürzung für Ergebnisfelder von nicht betrachteten Indikatoren und Modulen ("Nicht deklariert")</t>
  </si>
  <si>
    <t>blaue Schrift</t>
  </si>
  <si>
    <t>Indikatoren und Module sind nur für baubook definiert (GWP biogenic, GWP fossil, Modul D aus A5, Modul D aus C)</t>
  </si>
  <si>
    <t>rote Schrift</t>
  </si>
  <si>
    <t>Dummy-Werte müssen durch konkrete Werte ersetzt werden (betrifft: Tabelle "Gesamtüberblick")</t>
  </si>
  <si>
    <t>gelb hinterlegt</t>
  </si>
  <si>
    <t>Wichtige Anweisungen (betrifft: Tabelle "Gesamtüberblick")</t>
  </si>
  <si>
    <t>kBq U235 eq.</t>
  </si>
  <si>
    <t>mol H+ äquiv</t>
  </si>
  <si>
    <t>kg P äquiv</t>
  </si>
  <si>
    <t>kg N äquiv</t>
  </si>
  <si>
    <t>mol N äquiv</t>
  </si>
  <si>
    <t>kg NMVOC äquiv</t>
  </si>
  <si>
    <t>m3 Welt äquiv entz.</t>
  </si>
  <si>
    <t>kBq U235 äquiv</t>
  </si>
  <si>
    <r>
      <t>Die vorliegende Excel-Datei dient zum Einlesen der Ökobilanz-Indikatoren gemäß EN 15804</t>
    </r>
    <r>
      <rPr>
        <b/>
        <sz val="11"/>
        <color theme="1"/>
        <rFont val="Calibri"/>
        <family val="2"/>
        <scheme val="minor"/>
      </rPr>
      <t>+A2</t>
    </r>
    <r>
      <rPr>
        <sz val="11"/>
        <color theme="1"/>
        <rFont val="Calibri"/>
        <family val="2"/>
        <scheme val="minor"/>
      </rPr>
      <t xml:space="preserve"> (3. und 4. Datenbestand).</t>
    </r>
  </si>
  <si>
    <t>Bildungspotenzial für troposphärisches Ozon (POCP)</t>
  </si>
  <si>
    <t>kg CFC 11-Äquiv.</t>
  </si>
  <si>
    <t>kg NMVOC eqv.</t>
  </si>
  <si>
    <t>mol N eqv.</t>
  </si>
  <si>
    <t>kg N eqv.</t>
  </si>
  <si>
    <t>kg P eqv.</t>
  </si>
  <si>
    <t>kg CO2-Äqv.</t>
  </si>
  <si>
    <t>kg Sb-Äqv.</t>
  </si>
  <si>
    <t>kBq U235 eqv.</t>
  </si>
  <si>
    <t>dimensionless</t>
  </si>
  <si>
    <t>disease incidence</t>
  </si>
  <si>
    <t>mol H+ eqv.</t>
  </si>
  <si>
    <t>m3 world eqv.</t>
  </si>
  <si>
    <t>Unter "Wert" sind die konkreten Indikatorwerte aus der EPD einzusetzen. Achtung: die Werte dürfen nicht als TEXT formatiert sein, sondern müssen in der Tabelle Gesamtüberblick und in der Importtabelle als Zahl formatiert sein.</t>
  </si>
  <si>
    <t>Transfer von Ökobilanzdaten in baubook, OEKOBAUDAT und ECO Portal (EN 15804+A2, deutsch)</t>
  </si>
  <si>
    <t>IBO/baubook, hf und Bau EPD GmbH, sr</t>
  </si>
  <si>
    <t xml:space="preserve">Module und Indikatoren, die nicht Teil der Systemgrenzen in der Ökobilanz sind, müssen durch "ND" gekennzeichnet werden. Bitte keinesfalls "0" eintragen, da "0" dem Zahlenwert Null entspricht. Zudem ist darauf zu achten, dass über Formelverweise leere Zellen nicht als "0" übergeben werden. </t>
  </si>
  <si>
    <t>Reuse, Re-use</t>
  </si>
  <si>
    <t>Mehrkomponentig</t>
  </si>
  <si>
    <t>Kein Rückbau</t>
  </si>
  <si>
    <t>Dem Modul "D aus C" muss eines der oben angeführten Szenarien zugeordnet werden. Für Modul A5 / Modul "D aus A5" wird davon ausgegangen, dass es nur ein Szenario ohne Bezeichnung gibt. Falls Sie in baubook mehrere Szenarien abbilden wollen, wenden Sie sich bitte an Ihren baubook-Einreichbetreuer.</t>
  </si>
  <si>
    <t>UUID</t>
  </si>
  <si>
    <t>Code</t>
  </si>
  <si>
    <t>Indicator</t>
  </si>
  <si>
    <t>Unit</t>
  </si>
  <si>
    <t>b2ad6494-c78d-11e6-9d9d-cec0c932ce01</t>
  </si>
  <si>
    <t>kg Sb-eq.</t>
  </si>
  <si>
    <t>b2ad6110-c78d-11e6-9d9d-cec0c932ce01</t>
  </si>
  <si>
    <t>b5c611c6-def3-11e6-bf01-fe55135034f3</t>
  </si>
  <si>
    <t>mol H+-eq.</t>
  </si>
  <si>
    <t>a2b32f97-3fc7-4af2-b209-525bc6426f33</t>
  </si>
  <si>
    <t>4da0c987-2b76-40d6-9e9e-82a017aaaf29</t>
  </si>
  <si>
    <t>98daf38a-7a79-46d3-9a37-2b7bd0955810</t>
  </si>
  <si>
    <t>b53ec18f-7377-4ad3-86eb-cc3f4f276b2b</t>
  </si>
  <si>
    <t>kg P-eq.</t>
  </si>
  <si>
    <t>b5c619fa-def3-11e6-bf01-fe55135034f3</t>
  </si>
  <si>
    <t>kg N-eq.</t>
  </si>
  <si>
    <t>b5c614d2-def3-11e6-bf01-fe55135034f3</t>
  </si>
  <si>
    <t>mol N-eq.</t>
  </si>
  <si>
    <t>3cf952c8-f3a4-461d-8c96-96456ca62246</t>
  </si>
  <si>
    <t>GWP-biogenic</t>
  </si>
  <si>
    <t>kg CO2-eq.</t>
  </si>
  <si>
    <t>GWP-fossil</t>
  </si>
  <si>
    <t>GWP-luluc</t>
  </si>
  <si>
    <t>GWP-total</t>
  </si>
  <si>
    <t>2299222a-bbd8-474f-9d4f-4dd1f18aea7c</t>
  </si>
  <si>
    <t>430f9e0f-59b2-46a0-8e0d-55e0e84948fc</t>
  </si>
  <si>
    <t>b5c632be-def3-11e6-bf01-fe55135034f3</t>
  </si>
  <si>
    <t>kgBq U235-eq.</t>
  </si>
  <si>
    <t>59a9181c-3aaf-46ee-8b13-2b3723b6e447</t>
  </si>
  <si>
    <t>d7fe48a5-4103-49c8-9aae-b0b5dfdbd6ae</t>
  </si>
  <si>
    <t>b29ef66b-e286-4afa-949f-62f1a7b4d7fa</t>
  </si>
  <si>
    <t>89def144-d39a-4287-b86f-efde453ddcb2</t>
  </si>
  <si>
    <t>b5c629d6-def3-11e6-bf01-fe55135034f3</t>
  </si>
  <si>
    <t>kg CFC-11-eq.</t>
  </si>
  <si>
    <t>ac857178-2b45-46ec-892a-a9a4332f0372</t>
  </si>
  <si>
    <t>1421caa0-679d-4bf4-b282-0eb850ccae27</t>
  </si>
  <si>
    <t>06159210-646b-4c8d-8583-da9b3b95a6c1</t>
  </si>
  <si>
    <t>20f32be5-0398-4288-9b6d-accddd195317</t>
  </si>
  <si>
    <t>fb3ec0de-548d-4508-aea5-00b73bf6f702</t>
  </si>
  <si>
    <t>53f97275-fa8a-4cdd-9024-65936002acd0</t>
  </si>
  <si>
    <t>b5c602c6-def3-11e6-bf01-fe55135034f3</t>
  </si>
  <si>
    <t>Disease incidence</t>
  </si>
  <si>
    <t>b5c610fe-def3-11e6-bf01-fe55135034f3</t>
  </si>
  <si>
    <t>kg NMVOC-eq.</t>
  </si>
  <si>
    <t>64333088-a55f-4aa2-9a31-c10b07816787</t>
  </si>
  <si>
    <t>3449546e-52ad-4b39-b809-9fb77cea8ff6</t>
  </si>
  <si>
    <t>c6a1f35f-2d09-4f54-8dfb-97e502e1ce92</t>
  </si>
  <si>
    <t>b2ad6890-c78d-11e6-9d9d-cec0c932ce01</t>
  </si>
  <si>
    <t>b2ad66ce-c78d-11e6-9d9d-cec0c932ce01</t>
  </si>
  <si>
    <t>EF v3.0 und EF v3.1</t>
  </si>
  <si>
    <t>Beim EPD-Editor unterscheiden sich die Files je nachdem mit welchen Charakterisierungsfaktoren gerechnet wurde:
- EPD-Editor_3-0 für EPD-Daten gemäß EF v3.0
- EPD-Editor_3-1 für EPD-Daten gemäß EF v3.1
In baubook gibt es hier keinen Unterschied.</t>
  </si>
  <si>
    <t>Szenario 1:</t>
  </si>
  <si>
    <t>Szenario 2:</t>
  </si>
  <si>
    <t>Konformität</t>
  </si>
  <si>
    <t>Anpassbarkeit baubook</t>
  </si>
  <si>
    <t>Anpassbarkeit EPD-Editor</t>
  </si>
  <si>
    <t>Diese Datei dient zum Import von Ökobilanzdaten der  Bau-EPD in die Datenbanken baubook, ECO Portal und ÖKOBAUDAT. Der Import in das ECO-Portal und in die ÖKOBAUDAT erfolgt über das Software-Tool "EPD-Editor".</t>
  </si>
  <si>
    <t>Datenbanken</t>
  </si>
  <si>
    <t>Software Vers.</t>
  </si>
  <si>
    <t>EPD-Editor v.6.0.2 
baubook - alle Versionen (online-Tool)</t>
  </si>
  <si>
    <t>EPD-Editor</t>
  </si>
  <si>
    <t>baubook</t>
  </si>
  <si>
    <r>
      <t xml:space="preserve">Die Bezeichnung und Reihenfolge der Spalten darf </t>
    </r>
    <r>
      <rPr>
        <b/>
        <sz val="11"/>
        <color theme="1"/>
        <rFont val="Calibri"/>
        <family val="2"/>
        <scheme val="minor"/>
      </rPr>
      <t>nicht</t>
    </r>
    <r>
      <rPr>
        <sz val="11"/>
        <color theme="1"/>
        <rFont val="Calibri"/>
        <family val="2"/>
        <scheme val="minor"/>
      </rPr>
      <t xml:space="preserve"> verändert werden.
Die Reihenfolge der Zeilen kann </t>
    </r>
    <r>
      <rPr>
        <b/>
        <sz val="11"/>
        <color theme="1"/>
        <rFont val="Calibri"/>
        <family val="2"/>
        <scheme val="minor"/>
      </rPr>
      <t>beliebig</t>
    </r>
    <r>
      <rPr>
        <sz val="11"/>
        <color theme="1"/>
        <rFont val="Calibri"/>
        <family val="2"/>
        <scheme val="minor"/>
      </rPr>
      <t xml:space="preserve"> verändert werden.</t>
    </r>
  </si>
  <si>
    <t>Positionierung und Anzahl der Importtabellen</t>
  </si>
  <si>
    <r>
      <t xml:space="preserve">Die Bezeichnung der Spalten darf </t>
    </r>
    <r>
      <rPr>
        <b/>
        <sz val="11"/>
        <color theme="1"/>
        <rFont val="Calibri"/>
        <family val="2"/>
        <scheme val="minor"/>
      </rPr>
      <t>nicht</t>
    </r>
    <r>
      <rPr>
        <sz val="11"/>
        <color theme="1"/>
        <rFont val="Calibri"/>
        <family val="2"/>
        <scheme val="minor"/>
      </rPr>
      <t xml:space="preserve"> verändert werden.
Die Reihenfolge der Spalten und der Zeilen darf </t>
    </r>
    <r>
      <rPr>
        <b/>
        <sz val="11"/>
        <color theme="1"/>
        <rFont val="Calibri"/>
        <family val="2"/>
        <scheme val="minor"/>
      </rPr>
      <t>beliebig</t>
    </r>
    <r>
      <rPr>
        <sz val="11"/>
        <color theme="1"/>
        <rFont val="Calibri"/>
        <family val="2"/>
        <scheme val="minor"/>
      </rPr>
      <t xml:space="preserve"> verändert werden.</t>
    </r>
  </si>
  <si>
    <t>Werte als Zahlen formatieren</t>
  </si>
  <si>
    <t>Allgemeine Einleseanleitungen</t>
  </si>
  <si>
    <t>Anpassbarkeit der Tabellen</t>
  </si>
  <si>
    <t>Baubook sucht sich beim Einlesen die passende Tabelle aus der Datei. Daher ist es egal, an welcher Stelle die Importtabelle "baubook" in der Datei steht; es ist aber wichtig, dass in der Import-Datei nur eine Importtabelle entsprechend der Vorlage vorhanden ist. Andere Tabellen wie z.B. diese Erläuterungstabelle stören beim Import nicht.</t>
  </si>
  <si>
    <t xml:space="preserve">Für das Einlesen in das ECO Platform Portal und die OEKOBAUDAT muss die Tabelle "EPD-Editor_..." an erster Stelle stehen. </t>
  </si>
  <si>
    <t>Module und Szenarien</t>
  </si>
  <si>
    <t>Die Vorlage sieht die Eingabe von bis zu zwei Szenarien für die Entsorgungsphase vor. Wenn mehrere Szenarien vorliegen, können diese händisch ergänzt werden.
In der Import-Tabelle ist beispielhaft die End-of-Life Szenarien "Recycling" und "Deponierung" angeführt. Dieses ist durch die Bezeichnungen der konkreten Szenarien zu ersetzen.
Die Bezeichnung der Szenarien werden in die Zellen B1 und B2 der Tabelle "Gesamtüberblick" eingegeben. Für das Einlesen in baubook müssen die Entsorgungsszenarien eine der folgenden Bezeichnungen haben:</t>
  </si>
  <si>
    <t>Daten ident mit Daten in EPD</t>
  </si>
  <si>
    <r>
      <t xml:space="preserve">Vorgegebene Szenario-Bezeichnungen in </t>
    </r>
    <r>
      <rPr>
        <b/>
        <sz val="11"/>
        <color theme="1"/>
        <rFont val="Calibri"/>
        <family val="2"/>
        <scheme val="minor"/>
      </rPr>
      <t>baubook</t>
    </r>
  </si>
  <si>
    <t>Modul D in baubook</t>
  </si>
  <si>
    <t>Bitte prüfen Sie die vorgegebene deklarierte Einheit in baubook vor dem Einlesen und berechnen Sie den entsprechenden Umrechnungsfaktor für Ihre EPD-Indikatorwerte. 
Vor dem Import der Excel-Datei in der Deklarationszentrale ist der Umrechnungsfaktor auf die deklarierte Einheit in baubook einzugeben. baubook rechnet die Indikatorwerte dann automatisch in die richtige Einheit um.
Für die Qualitätskontrolle muss dieser Umrechnungsfaktor in der Zuordnungliste für baubook-Produkte angeführt werden. (Vorlage siehe "Excel-Tabelle Vorlage_Produktabgeich_Produkte_baubook-EPD")</t>
  </si>
  <si>
    <t>05316e7a-b254-4bea-9cf0-6bf33eb5c630</t>
  </si>
  <si>
    <t>a7ea186c-9749-11ed-a8fc-0242ac120002</t>
  </si>
  <si>
    <t>a7ea19c0-9749-11ed-a8fc-0242ac120002</t>
  </si>
  <si>
    <t>a7ea1ae2-9749-11ed-a8fc-0242ac120002</t>
  </si>
  <si>
    <t>a7ea142a-9749-11ed-a8fc-0242ac120002</t>
  </si>
  <si>
    <t>7cfdcfcf-b222-4b26-888a-a55f9fbf7ac8</t>
  </si>
  <si>
    <t>A1-A5</t>
  </si>
  <si>
    <t>C1-C4</t>
  </si>
  <si>
    <t>Deklarationsnummer der EPD</t>
  </si>
  <si>
    <t xml:space="preserve">Deklarierte Einheit: </t>
  </si>
  <si>
    <t>Umrechnungsfaktor in kg</t>
  </si>
  <si>
    <t>lachs hinterlegt</t>
  </si>
  <si>
    <t>Zellen in den Registern "EPD-Editor…" und "baubook" mit Bezug zur Tabelle "Gesamtüberblick"</t>
  </si>
  <si>
    <t>B1-B7</t>
  </si>
  <si>
    <t>A-C</t>
  </si>
  <si>
    <t>Ab hier 2. Entsorgungszenario</t>
  </si>
  <si>
    <t>grau hinterlegt</t>
  </si>
  <si>
    <t>berechnete Daten (betrifft: Summen in Tabelle "Gesamtüberblick")</t>
  </si>
  <si>
    <t>Zellbezüge mit Werten austauschen</t>
  </si>
  <si>
    <t>Zellbezüge sind im ersten Tabellenblatt "EPD-Editor_3-1 durch Werte auszutauschen (copy/paste mit "Einfügen 1,2,3"</t>
  </si>
  <si>
    <t>Deutsch (Für das Einlesen von Ökobilanzindikatoren auf Englisch verwenden Sie bitte das Excel mit dem Suffix "_English")</t>
  </si>
  <si>
    <t>In das vorliegende Import-Excel (Registerblatt  "EPD-Editor_3.1 bzw. "baubook") sind in der Regel dieselben Indikatorwerte, die in der EPD veröffentlicht wurden, einzutragen. Falls Gründe vorliegen, andere Daten (z.B. bezogen auf eine andere Deklarationseinheit einzutragen), ist das mit dem jeweiligen Datenbankbetreiber zu vereinbaren.</t>
  </si>
  <si>
    <t>Summen, z.B. für Frankreich - gehen nur in EPD-Exporttabellen</t>
  </si>
  <si>
    <t>Um das "Modul "D" in Gebäudebilanzierungen verwendbar zu machen, wird in baubook unterschieden in:
- Modul "D aus A5", 
- Modul "D aus C" (D aus allen Entsorgungsphasen C1-C4)</t>
  </si>
  <si>
    <t>Modul B in baubook</t>
  </si>
  <si>
    <t>Das Modul B wird in baubook vorwiegend auf Gebäudeebene modelliert. Für Baustoffe ist derzeit nur das Modul B1 definiert.</t>
  </si>
  <si>
    <t>Summenindikatoren GWP total, PENRT, PERT</t>
  </si>
  <si>
    <t>Diese Summenindikatoren werden in baubook auf Basis der Subindikatoren berechnet, damit keine Rundungsfehler aus der EPD übernommen werden. Begründung: Bei der Ökobilanzierung von Gebäuden müssen dieselben Ergebnisse herauskommen , unahängig davon, ob mit den Subindikatoren oder der Summe gerechnet wird.</t>
  </si>
  <si>
    <t>1 Tonne</t>
  </si>
  <si>
    <t>kg/m3</t>
  </si>
  <si>
    <t>ND*</t>
  </si>
  <si>
    <t>BAU-EPD-VOEB-2024-5-Pflastersteine und -platten</t>
  </si>
  <si>
    <t>Pflasterplatten</t>
  </si>
  <si>
    <t>C1 / Recycling</t>
  </si>
  <si>
    <t>C2 / Recycling</t>
  </si>
  <si>
    <t>C3 / Recycling</t>
  </si>
  <si>
    <t>C4 / Recycling</t>
  </si>
  <si>
    <t>D / Recycling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</si>
</sst>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33" x14ac:knownFonts="1">
    <font>
      <sz val="11"/>
      <color theme="1"/>
      <name val="Calibri"/>
      <family val="2"/>
      <scheme val="minor"/>
    </font>
    <font>
      <sz val="8"/>
      <color rgb="FF000000"/>
      <name val="Calibri"/>
      <family val="2"/>
      <scheme val="minor"/>
    </font>
    <font>
      <sz val="11"/>
      <color theme="1"/>
      <name val="Calibri"/>
      <family val="2"/>
      <scheme val="minor"/>
    </font>
    <font>
      <b/>
      <sz val="8"/>
      <name val="Calibri"/>
      <family val="2"/>
      <scheme val="minor"/>
    </font>
    <font>
      <sz val="8"/>
      <name val="Calibri"/>
      <family val="2"/>
      <scheme val="minor"/>
    </font>
    <font>
      <vertAlign val="subscript"/>
      <sz val="8"/>
      <name val="Calibri"/>
      <family val="2"/>
      <scheme val="minor"/>
    </font>
    <font>
      <sz val="11"/>
      <color theme="0" tint="-0.34998626667073579"/>
      <name val="Calibri"/>
      <family val="2"/>
      <scheme val="minor"/>
    </font>
    <font>
      <b/>
      <sz val="9"/>
      <color rgb="FF17365D"/>
      <name val="Calibri"/>
      <family val="2"/>
      <scheme val="minor"/>
    </font>
    <font>
      <sz val="9"/>
      <color rgb="FF000000"/>
      <name val="Calibri"/>
      <family val="2"/>
      <scheme val="minor"/>
    </font>
    <font>
      <sz val="11"/>
      <name val="Calibri"/>
      <family val="2"/>
      <scheme val="minor"/>
    </font>
    <font>
      <b/>
      <sz val="9"/>
      <color theme="1"/>
      <name val="Calibri"/>
      <family val="2"/>
      <scheme val="minor"/>
    </font>
    <font>
      <vertAlign val="subscript"/>
      <sz val="9"/>
      <color rgb="FF000000"/>
      <name val="Calibri"/>
      <family val="2"/>
      <scheme val="minor"/>
    </font>
    <font>
      <sz val="11"/>
      <color indexed="8"/>
      <name val="Calibri"/>
      <family val="2"/>
      <scheme val="minor"/>
    </font>
    <font>
      <b/>
      <sz val="11"/>
      <name val="Calibri"/>
      <family val="2"/>
    </font>
    <font>
      <b/>
      <sz val="11"/>
      <color theme="1"/>
      <name val="Calibri"/>
      <family val="2"/>
      <scheme val="minor"/>
    </font>
    <font>
      <b/>
      <sz val="12"/>
      <color theme="1"/>
      <name val="Calibri"/>
      <family val="2"/>
      <scheme val="minor"/>
    </font>
    <font>
      <sz val="11"/>
      <color rgb="FFFF0000"/>
      <name val="Calibri"/>
      <family val="2"/>
      <scheme val="minor"/>
    </font>
    <font>
      <sz val="10"/>
      <color rgb="FFFF0000"/>
      <name val="Calibri"/>
      <family val="2"/>
      <scheme val="minor"/>
    </font>
    <font>
      <b/>
      <sz val="14"/>
      <color theme="1"/>
      <name val="Calibri"/>
      <family val="2"/>
      <scheme val="minor"/>
    </font>
    <font>
      <b/>
      <sz val="12"/>
      <color rgb="FF0070C0"/>
      <name val="Calibri"/>
      <family val="2"/>
      <scheme val="minor"/>
    </font>
    <font>
      <sz val="11"/>
      <color rgb="FF0070C0"/>
      <name val="Calibri"/>
      <family val="2"/>
      <scheme val="minor"/>
    </font>
    <font>
      <b/>
      <sz val="8"/>
      <color rgb="FF0070C0"/>
      <name val="Calibri"/>
      <family val="2"/>
      <scheme val="minor"/>
    </font>
    <font>
      <b/>
      <sz val="11"/>
      <name val="Calibri"/>
      <family val="2"/>
      <scheme val="minor"/>
    </font>
    <font>
      <sz val="9"/>
      <name val="Calibri"/>
      <family val="2"/>
      <scheme val="minor"/>
    </font>
    <font>
      <b/>
      <sz val="9"/>
      <name val="Calibri"/>
      <family val="2"/>
      <scheme val="minor"/>
    </font>
    <font>
      <sz val="12"/>
      <color rgb="FFFF0000"/>
      <name val="Calibri"/>
      <family val="2"/>
      <scheme val="minor"/>
    </font>
    <font>
      <sz val="11"/>
      <color theme="0" tint="-0.499984740745262"/>
      <name val="Calibri"/>
      <family val="2"/>
      <scheme val="minor"/>
    </font>
    <font>
      <b/>
      <sz val="11"/>
      <color rgb="FFFF0000"/>
      <name val="Calibri"/>
      <family val="2"/>
      <scheme val="minor"/>
    </font>
    <font>
      <b/>
      <sz val="10"/>
      <color theme="1"/>
      <name val="Calibri"/>
      <family val="2"/>
      <scheme val="minor"/>
    </font>
    <font>
      <sz val="10"/>
      <color theme="0" tint="-0.499984740745262"/>
      <name val="Calibri"/>
      <family val="2"/>
      <scheme val="minor"/>
    </font>
    <font>
      <sz val="10"/>
      <name val="Calibri"/>
      <family val="2"/>
      <scheme val="minor"/>
    </font>
    <font>
      <b/>
      <sz val="10"/>
      <name val="Calibri"/>
      <family val="2"/>
      <scheme val="minor"/>
    </font>
    <font>
      <b/>
      <sz val="14"/>
      <name val="Calibri"/>
      <family val="2"/>
      <scheme val="minor"/>
    </font>
  </fonts>
  <fills count="9">
    <fill>
      <patternFill patternType="none"/>
    </fill>
    <fill>
      <patternFill patternType="gray125"/>
    </fill>
    <fill>
      <patternFill patternType="solid">
        <fgColor rgb="FFC6D9F1"/>
        <bgColor indexed="64"/>
      </patternFill>
    </fill>
    <fill>
      <patternFill patternType="solid">
        <fgColor rgb="FFFFFF00"/>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theme="4" tint="0.59999389629810485"/>
        <bgColor indexed="64"/>
      </patternFill>
    </fill>
    <fill>
      <patternFill patternType="solid">
        <fgColor rgb="FF92D050"/>
        <bgColor indexed="64"/>
      </patternFill>
    </fill>
    <fill>
      <patternFill patternType="solid">
        <fgColor theme="0" tint="-4.9989318521683403E-2"/>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s>
  <cellStyleXfs count="5">
    <xf numFmtId="0" fontId="0" fillId="0" borderId="0"/>
    <xf numFmtId="0" fontId="2" fillId="0" borderId="0"/>
    <xf numFmtId="0" fontId="2" fillId="0" borderId="0"/>
    <xf numFmtId="0" fontId="12" fillId="0" borderId="0"/>
    <xf numFmtId="0" fontId="2" fillId="0" borderId="0"/>
  </cellStyleXfs>
  <cellXfs count="120">
    <xf numFmtId="0" fontId="0" fillId="0" borderId="0" xfId="0"/>
    <xf numFmtId="0" fontId="3" fillId="0" borderId="1" xfId="0" applyFont="1" applyBorder="1" applyAlignment="1">
      <alignment horizontal="center" vertical="center" wrapText="1"/>
    </xf>
    <xf numFmtId="0" fontId="3" fillId="0" borderId="1" xfId="0" applyFont="1" applyBorder="1" applyAlignment="1">
      <alignment horizontal="justify" vertical="top" wrapText="1"/>
    </xf>
    <xf numFmtId="0" fontId="3" fillId="0" borderId="1" xfId="0" applyFont="1" applyBorder="1" applyAlignment="1">
      <alignment horizontal="justify" wrapText="1"/>
    </xf>
    <xf numFmtId="0" fontId="3" fillId="0" borderId="1" xfId="0" applyFont="1" applyBorder="1" applyAlignment="1">
      <alignment wrapText="1"/>
    </xf>
    <xf numFmtId="0" fontId="6" fillId="0" borderId="0" xfId="0" applyFont="1"/>
    <xf numFmtId="0" fontId="7" fillId="2" borderId="2" xfId="0" applyFont="1" applyFill="1" applyBorder="1" applyAlignment="1">
      <alignment horizontal="justify" vertical="center" wrapText="1"/>
    </xf>
    <xf numFmtId="0" fontId="7" fillId="2" borderId="5" xfId="0" applyFont="1" applyFill="1" applyBorder="1" applyAlignment="1">
      <alignment horizontal="justify" vertical="center" wrapText="1"/>
    </xf>
    <xf numFmtId="0" fontId="7" fillId="2" borderId="5" xfId="0" applyFont="1" applyFill="1" applyBorder="1" applyAlignment="1">
      <alignment horizontal="center" vertical="center" wrapText="1"/>
    </xf>
    <xf numFmtId="0" fontId="8" fillId="0" borderId="4" xfId="0" applyFont="1" applyBorder="1" applyAlignment="1">
      <alignment horizontal="justify" vertical="center" wrapText="1"/>
    </xf>
    <xf numFmtId="0" fontId="8" fillId="0" borderId="3" xfId="0" applyFont="1" applyBorder="1" applyAlignment="1">
      <alignment horizontal="justify" vertical="center" wrapText="1"/>
    </xf>
    <xf numFmtId="0" fontId="10" fillId="2" borderId="2"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8" fillId="0" borderId="3" xfId="0" applyFont="1" applyBorder="1" applyAlignment="1">
      <alignment horizontal="left" vertical="center" wrapText="1"/>
    </xf>
    <xf numFmtId="164" fontId="3" fillId="0" borderId="1" xfId="0" applyNumberFormat="1" applyFont="1" applyBorder="1" applyAlignment="1">
      <alignment horizontal="center" vertical="center" wrapText="1"/>
    </xf>
    <xf numFmtId="164" fontId="0" fillId="0" borderId="0" xfId="0" applyNumberFormat="1"/>
    <xf numFmtId="0" fontId="0" fillId="3" borderId="0" xfId="0" applyFill="1"/>
    <xf numFmtId="2" fontId="1" fillId="0" borderId="3" xfId="0" applyNumberFormat="1" applyFont="1" applyBorder="1" applyAlignment="1">
      <alignment horizontal="center" vertical="center" wrapText="1"/>
    </xf>
    <xf numFmtId="164" fontId="0" fillId="3" borderId="0" xfId="0" applyNumberFormat="1" applyFill="1"/>
    <xf numFmtId="164" fontId="16" fillId="0" borderId="0" xfId="0" applyNumberFormat="1" applyFont="1"/>
    <xf numFmtId="0" fontId="16" fillId="0" borderId="0" xfId="0" applyFont="1"/>
    <xf numFmtId="0" fontId="17" fillId="0" borderId="0" xfId="0" applyFont="1" applyAlignment="1">
      <alignment wrapText="1"/>
    </xf>
    <xf numFmtId="11" fontId="9" fillId="0" borderId="0" xfId="3" applyNumberFormat="1" applyFont="1"/>
    <xf numFmtId="0" fontId="9" fillId="0" borderId="0" xfId="3" applyFont="1"/>
    <xf numFmtId="0" fontId="19" fillId="0" borderId="1" xfId="0" applyFont="1" applyBorder="1" applyAlignment="1">
      <alignment horizontal="left" vertical="top"/>
    </xf>
    <xf numFmtId="0" fontId="15" fillId="0" borderId="1" xfId="0" applyFont="1" applyBorder="1" applyAlignment="1">
      <alignment horizontal="left" vertical="top"/>
    </xf>
    <xf numFmtId="0" fontId="20" fillId="0" borderId="0" xfId="0" applyFont="1"/>
    <xf numFmtId="0" fontId="21" fillId="0" borderId="1" xfId="0" applyFont="1" applyBorder="1" applyAlignment="1">
      <alignment horizontal="center" vertical="center" wrapText="1"/>
    </xf>
    <xf numFmtId="0" fontId="22" fillId="3" borderId="0" xfId="0" applyFont="1" applyFill="1"/>
    <xf numFmtId="164" fontId="14" fillId="0" borderId="0" xfId="0" applyNumberFormat="1" applyFont="1" applyAlignment="1">
      <alignment horizontal="left"/>
    </xf>
    <xf numFmtId="0" fontId="14" fillId="0" borderId="1" xfId="0" applyFont="1" applyBorder="1" applyAlignment="1">
      <alignment horizontal="left" vertical="top"/>
    </xf>
    <xf numFmtId="0" fontId="18" fillId="0" borderId="0" xfId="0" applyFont="1" applyAlignment="1">
      <alignment horizontal="left" vertical="top"/>
    </xf>
    <xf numFmtId="0" fontId="0" fillId="0" borderId="0" xfId="0" applyAlignment="1">
      <alignment horizontal="left" vertical="top" wrapText="1"/>
    </xf>
    <xf numFmtId="0" fontId="14" fillId="0" borderId="1" xfId="0" applyFont="1" applyBorder="1" applyAlignment="1">
      <alignment horizontal="left" vertical="top" wrapText="1"/>
    </xf>
    <xf numFmtId="164" fontId="9" fillId="0" borderId="0" xfId="0" applyNumberFormat="1" applyFont="1"/>
    <xf numFmtId="0" fontId="0" fillId="0" borderId="1" xfId="0" applyBorder="1" applyAlignment="1">
      <alignment vertical="top"/>
    </xf>
    <xf numFmtId="0" fontId="0" fillId="0" borderId="1" xfId="0" applyBorder="1" applyAlignment="1">
      <alignment vertical="top" wrapText="1"/>
    </xf>
    <xf numFmtId="0" fontId="19" fillId="0" borderId="1" xfId="0" applyFont="1" applyBorder="1" applyAlignment="1">
      <alignment horizontal="left" vertical="top" wrapText="1"/>
    </xf>
    <xf numFmtId="0" fontId="0" fillId="0" borderId="0" xfId="0" applyAlignment="1">
      <alignment horizontal="left" vertical="top"/>
    </xf>
    <xf numFmtId="0" fontId="19" fillId="0" borderId="1" xfId="0" applyFont="1" applyBorder="1" applyAlignment="1">
      <alignment vertical="top" wrapText="1"/>
    </xf>
    <xf numFmtId="0" fontId="0" fillId="0" borderId="1" xfId="0" applyBorder="1" applyAlignment="1">
      <alignment horizontal="left" vertical="top"/>
    </xf>
    <xf numFmtId="0" fontId="16" fillId="0" borderId="0" xfId="0" applyFont="1" applyAlignment="1">
      <alignment horizontal="left" vertical="top" wrapText="1"/>
    </xf>
    <xf numFmtId="0" fontId="9" fillId="0" borderId="1" xfId="0" applyFont="1" applyBorder="1" applyAlignment="1">
      <alignment horizontal="left" vertical="top" wrapText="1"/>
    </xf>
    <xf numFmtId="0" fontId="9" fillId="0" borderId="0" xfId="0" applyFont="1"/>
    <xf numFmtId="0" fontId="16" fillId="0" borderId="0" xfId="0" applyFont="1" applyAlignment="1">
      <alignment vertical="center" wrapText="1"/>
    </xf>
    <xf numFmtId="0" fontId="9" fillId="0" borderId="1" xfId="0" applyFont="1" applyBorder="1" applyAlignment="1">
      <alignment horizontal="left" vertical="top"/>
    </xf>
    <xf numFmtId="164" fontId="4" fillId="0" borderId="1" xfId="0" applyNumberFormat="1" applyFont="1" applyBorder="1" applyAlignment="1">
      <alignment horizontal="center" vertical="center" wrapText="1"/>
    </xf>
    <xf numFmtId="0" fontId="13" fillId="0" borderId="0" xfId="3" applyFont="1"/>
    <xf numFmtId="0" fontId="13" fillId="5" borderId="0" xfId="3" applyFont="1" applyFill="1"/>
    <xf numFmtId="0" fontId="13" fillId="0" borderId="0" xfId="0" applyFont="1"/>
    <xf numFmtId="164" fontId="9" fillId="5" borderId="0" xfId="3" applyNumberFormat="1" applyFont="1" applyFill="1"/>
    <xf numFmtId="0" fontId="9" fillId="5" borderId="0" xfId="3" applyFont="1" applyFill="1"/>
    <xf numFmtId="0" fontId="23" fillId="0" borderId="3" xfId="0" applyFont="1" applyBorder="1" applyAlignment="1">
      <alignment horizontal="justify" vertical="center" wrapText="1"/>
    </xf>
    <xf numFmtId="0" fontId="24" fillId="0" borderId="4" xfId="0" applyFont="1" applyBorder="1" applyAlignment="1">
      <alignment horizontal="justify" vertical="center" wrapText="1"/>
    </xf>
    <xf numFmtId="0" fontId="23" fillId="0" borderId="3" xfId="0" applyFont="1" applyBorder="1" applyAlignment="1">
      <alignment horizontal="left" vertical="center" wrapText="1"/>
    </xf>
    <xf numFmtId="0" fontId="8" fillId="0" borderId="4" xfId="0" applyFont="1" applyBorder="1" applyAlignment="1">
      <alignment horizontal="left" vertical="center" wrapText="1"/>
    </xf>
    <xf numFmtId="0" fontId="23" fillId="0" borderId="4" xfId="0" applyFont="1" applyBorder="1" applyAlignment="1">
      <alignment horizontal="justify" vertical="center" wrapText="1"/>
    </xf>
    <xf numFmtId="0" fontId="22" fillId="0" borderId="0" xfId="0" applyFont="1"/>
    <xf numFmtId="0" fontId="14" fillId="0" borderId="1" xfId="0" applyFont="1" applyBorder="1" applyAlignment="1">
      <alignment vertical="top" wrapText="1"/>
    </xf>
    <xf numFmtId="0" fontId="0" fillId="3" borderId="1" xfId="0" applyFill="1" applyBorder="1"/>
    <xf numFmtId="0" fontId="0" fillId="6" borderId="1" xfId="0" applyFill="1" applyBorder="1"/>
    <xf numFmtId="0" fontId="0" fillId="7" borderId="1" xfId="0" applyFill="1" applyBorder="1"/>
    <xf numFmtId="0" fontId="0" fillId="0" borderId="0" xfId="0" applyAlignment="1">
      <alignment vertical="top" wrapText="1"/>
    </xf>
    <xf numFmtId="0" fontId="0" fillId="0" borderId="9" xfId="0" applyBorder="1" applyAlignment="1">
      <alignment vertical="top" wrapText="1"/>
    </xf>
    <xf numFmtId="0" fontId="9" fillId="0" borderId="1" xfId="0" applyFont="1" applyBorder="1"/>
    <xf numFmtId="0" fontId="9" fillId="0" borderId="1" xfId="0" applyFont="1" applyBorder="1" applyAlignment="1">
      <alignment vertical="top" wrapText="1"/>
    </xf>
    <xf numFmtId="0" fontId="20" fillId="0" borderId="1" xfId="0" applyFont="1" applyBorder="1"/>
    <xf numFmtId="0" fontId="25" fillId="0" borderId="1" xfId="0" applyFont="1" applyBorder="1"/>
    <xf numFmtId="0" fontId="0" fillId="0" borderId="1" xfId="0" applyBorder="1" applyAlignment="1">
      <alignment horizontal="left" vertical="top" wrapText="1"/>
    </xf>
    <xf numFmtId="0" fontId="0" fillId="0" borderId="0" xfId="0" applyAlignment="1">
      <alignment horizontal="left"/>
    </xf>
    <xf numFmtId="0" fontId="14" fillId="0" borderId="0" xfId="0" applyFont="1"/>
    <xf numFmtId="0" fontId="13" fillId="0" borderId="0" xfId="0" applyFont="1" applyAlignment="1">
      <alignment horizontal="center"/>
    </xf>
    <xf numFmtId="0" fontId="0" fillId="0" borderId="0" xfId="0" applyAlignment="1">
      <alignment horizontal="center"/>
    </xf>
    <xf numFmtId="164" fontId="0" fillId="0" borderId="0" xfId="0" applyNumberFormat="1" applyAlignment="1">
      <alignment horizontal="center"/>
    </xf>
    <xf numFmtId="0" fontId="16" fillId="0" borderId="0" xfId="0" applyFont="1" applyAlignment="1">
      <alignment horizontal="left"/>
    </xf>
    <xf numFmtId="0" fontId="26" fillId="0" borderId="0" xfId="0" applyFont="1"/>
    <xf numFmtId="0" fontId="1" fillId="0" borderId="0" xfId="0" applyFont="1" applyAlignment="1">
      <alignment horizontal="justify" vertical="center" wrapText="1"/>
    </xf>
    <xf numFmtId="0" fontId="27" fillId="0" borderId="0" xfId="0" applyFont="1"/>
    <xf numFmtId="0" fontId="28" fillId="0" borderId="0" xfId="0" applyFont="1"/>
    <xf numFmtId="0" fontId="29" fillId="0" borderId="0" xfId="0" applyFont="1"/>
    <xf numFmtId="0" fontId="17" fillId="0" borderId="0" xfId="0" applyFont="1" applyAlignment="1">
      <alignment horizontal="left"/>
    </xf>
    <xf numFmtId="0" fontId="30" fillId="0" borderId="0" xfId="0" applyFont="1"/>
    <xf numFmtId="0" fontId="31" fillId="0" borderId="0" xfId="0" applyFont="1" applyAlignment="1">
      <alignment horizontal="justify" wrapText="1"/>
    </xf>
    <xf numFmtId="0" fontId="30" fillId="0" borderId="0" xfId="0" applyFont="1" applyAlignment="1">
      <alignment wrapText="1"/>
    </xf>
    <xf numFmtId="0" fontId="4" fillId="0" borderId="1" xfId="0" applyFont="1" applyBorder="1"/>
    <xf numFmtId="0" fontId="4" fillId="0" borderId="1" xfId="0" applyFont="1" applyBorder="1" applyAlignment="1">
      <alignment vertical="top"/>
    </xf>
    <xf numFmtId="164" fontId="9" fillId="5" borderId="1" xfId="3" applyNumberFormat="1" applyFont="1" applyFill="1" applyBorder="1"/>
    <xf numFmtId="0" fontId="9" fillId="3" borderId="1" xfId="0" applyFont="1" applyFill="1" applyBorder="1"/>
    <xf numFmtId="0" fontId="0" fillId="5" borderId="0" xfId="0" applyFill="1" applyAlignment="1">
      <alignment horizontal="left"/>
    </xf>
    <xf numFmtId="0" fontId="14" fillId="5" borderId="0" xfId="0" applyFont="1" applyFill="1" applyAlignment="1">
      <alignment horizontal="left"/>
    </xf>
    <xf numFmtId="164" fontId="32" fillId="0" borderId="0" xfId="0" applyNumberFormat="1" applyFont="1" applyAlignment="1">
      <alignment horizontal="left"/>
    </xf>
    <xf numFmtId="164" fontId="16" fillId="0" borderId="0" xfId="0" applyNumberFormat="1" applyFont="1" applyAlignment="1">
      <alignment horizontal="center"/>
    </xf>
    <xf numFmtId="164" fontId="4" fillId="8" borderId="1" xfId="0" applyNumberFormat="1" applyFont="1" applyFill="1" applyBorder="1" applyAlignment="1">
      <alignment horizontal="center" vertical="center" wrapText="1"/>
    </xf>
    <xf numFmtId="0" fontId="0" fillId="0" borderId="0" xfId="0" applyAlignment="1">
      <alignment horizontal="justify" vertical="center" wrapText="1"/>
    </xf>
    <xf numFmtId="0" fontId="32" fillId="0" borderId="0" xfId="0" applyFont="1"/>
    <xf numFmtId="0" fontId="0" fillId="8" borderId="1" xfId="0" applyFill="1" applyBorder="1" applyAlignment="1">
      <alignment wrapText="1"/>
    </xf>
    <xf numFmtId="0" fontId="0" fillId="8" borderId="1" xfId="0" applyFill="1" applyBorder="1" applyAlignment="1">
      <alignment vertical="top" wrapText="1"/>
    </xf>
    <xf numFmtId="0" fontId="0" fillId="0" borderId="10" xfId="0" applyBorder="1" applyAlignment="1">
      <alignment vertical="top" wrapText="1"/>
    </xf>
    <xf numFmtId="0" fontId="0" fillId="0" borderId="1" xfId="0" applyBorder="1" applyAlignment="1">
      <alignment vertical="top" wrapText="1"/>
    </xf>
    <xf numFmtId="0" fontId="0" fillId="0" borderId="1" xfId="0" applyBorder="1" applyAlignment="1">
      <alignment horizontal="left" vertical="top" wrapText="1"/>
    </xf>
    <xf numFmtId="0" fontId="9" fillId="0" borderId="10" xfId="0" applyFont="1" applyBorder="1" applyAlignment="1">
      <alignment vertical="top" wrapText="1"/>
    </xf>
    <xf numFmtId="0" fontId="9" fillId="0" borderId="9" xfId="0" applyFont="1" applyBorder="1" applyAlignment="1">
      <alignment vertical="top" wrapText="1"/>
    </xf>
    <xf numFmtId="0" fontId="19" fillId="0" borderId="10" xfId="0" applyFont="1" applyBorder="1" applyAlignment="1">
      <alignment vertical="top"/>
    </xf>
    <xf numFmtId="0" fontId="0" fillId="0" borderId="13" xfId="0" applyBorder="1" applyAlignment="1">
      <alignment vertical="top"/>
    </xf>
    <xf numFmtId="0" fontId="0" fillId="0" borderId="9" xfId="0" applyBorder="1" applyAlignment="1">
      <alignment vertical="top"/>
    </xf>
    <xf numFmtId="0" fontId="0" fillId="0" borderId="8" xfId="0" applyBorder="1" applyAlignment="1">
      <alignment vertical="top" wrapText="1"/>
    </xf>
    <xf numFmtId="0" fontId="0" fillId="0" borderId="11" xfId="0" applyBorder="1" applyAlignment="1">
      <alignment vertical="top" wrapText="1"/>
    </xf>
    <xf numFmtId="0" fontId="0" fillId="0" borderId="12" xfId="0" applyBorder="1" applyAlignment="1">
      <alignment vertical="top" wrapText="1"/>
    </xf>
    <xf numFmtId="0" fontId="9" fillId="0" borderId="1" xfId="0" applyFont="1" applyBorder="1" applyAlignment="1">
      <alignment horizontal="left" vertical="top" wrapText="1"/>
    </xf>
    <xf numFmtId="0" fontId="0" fillId="4" borderId="1" xfId="0" applyFill="1" applyBorder="1" applyAlignment="1">
      <alignment horizontal="left" vertical="top" wrapText="1"/>
    </xf>
    <xf numFmtId="0" fontId="9" fillId="0" borderId="10" xfId="0" applyFont="1" applyBorder="1" applyAlignment="1">
      <alignment horizontal="left" vertical="top" wrapText="1"/>
    </xf>
    <xf numFmtId="0" fontId="0" fillId="0" borderId="9" xfId="0" applyBorder="1" applyAlignment="1">
      <alignment horizontal="left" vertical="top" wrapText="1"/>
    </xf>
    <xf numFmtId="0" fontId="0" fillId="0" borderId="10" xfId="0" applyBorder="1" applyAlignment="1">
      <alignment horizontal="left" vertical="top" wrapText="1"/>
    </xf>
    <xf numFmtId="14" fontId="0" fillId="0" borderId="1" xfId="0" applyNumberFormat="1" applyBorder="1" applyAlignment="1">
      <alignment horizontal="left" vertical="top" wrapText="1"/>
    </xf>
    <xf numFmtId="14" fontId="0" fillId="0" borderId="10" xfId="0" applyNumberFormat="1" applyBorder="1" applyAlignment="1">
      <alignment horizontal="left" vertical="top" wrapText="1"/>
    </xf>
    <xf numFmtId="0" fontId="0" fillId="0" borderId="9" xfId="0" applyBorder="1" applyAlignment="1">
      <alignment horizontal="left" vertical="top"/>
    </xf>
    <xf numFmtId="0" fontId="1" fillId="0" borderId="6" xfId="0" applyFont="1" applyBorder="1" applyAlignment="1">
      <alignment horizontal="justify" vertical="center" wrapText="1"/>
    </xf>
    <xf numFmtId="0" fontId="1" fillId="0" borderId="5" xfId="0" applyFont="1" applyBorder="1" applyAlignment="1">
      <alignment horizontal="justify" vertical="center" wrapText="1"/>
    </xf>
    <xf numFmtId="0" fontId="0" fillId="0" borderId="7" xfId="0" applyBorder="1" applyAlignment="1">
      <alignment horizontal="justify" vertical="center" wrapText="1"/>
    </xf>
    <xf numFmtId="0" fontId="0" fillId="0" borderId="5" xfId="0" applyBorder="1" applyAlignment="1">
      <alignment horizontal="justify" vertical="center" wrapText="1"/>
    </xf>
  </cellXfs>
  <cellStyles count="5">
    <cellStyle name="Standard" xfId="0" builtinId="0"/>
    <cellStyle name="Standard 2" xfId="1" xr:uid="{00000000-0005-0000-0000-000001000000}"/>
    <cellStyle name="Standard 2 2" xfId="2" xr:uid="{00000000-0005-0000-0000-000002000000}"/>
    <cellStyle name="Standard 2 3" xfId="4" xr:uid="{00000000-0005-0000-0000-000003000000}"/>
    <cellStyle name="Standard 3" xfId="3" xr:uid="{00000000-0005-0000-0000-000004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10" Target="worksheets/sheet10.xml" Type="http://schemas.openxmlformats.org/officeDocument/2006/relationships/worksheet"/><Relationship Id="rId11" Target="theme/theme1.xml" Type="http://schemas.openxmlformats.org/officeDocument/2006/relationships/theme"/><Relationship Id="rId12" Target="styles.xml" Type="http://schemas.openxmlformats.org/officeDocument/2006/relationships/styles"/><Relationship Id="rId13" Target="sharedStrings.xml" Type="http://schemas.openxmlformats.org/officeDocument/2006/relationships/sharedStrings"/><Relationship Id="rId14" Target="calcChain.xml" Type="http://schemas.openxmlformats.org/officeDocument/2006/relationships/calcChain"/><Relationship Id="rId15" Target="../customXml/item1.xml" Type="http://schemas.openxmlformats.org/officeDocument/2006/relationships/customXml"/><Relationship Id="rId16" Target="../customXml/item2.xml" Type="http://schemas.openxmlformats.org/officeDocument/2006/relationships/customXml"/><Relationship Id="rId17" Target="../customXml/item3.xml" Type="http://schemas.openxmlformats.org/officeDocument/2006/relationships/customXml"/><Relationship Id="rId2" Target="worksheets/sheet2.xml" Type="http://schemas.openxmlformats.org/officeDocument/2006/relationships/worksheet"/><Relationship Id="rId3" Target="worksheets/sheet3.xml" Type="http://schemas.openxmlformats.org/officeDocument/2006/relationships/worksheet"/><Relationship Id="rId4" Target="worksheets/sheet4.xml" Type="http://schemas.openxmlformats.org/officeDocument/2006/relationships/worksheet"/><Relationship Id="rId5" Target="worksheets/sheet5.xml" Type="http://schemas.openxmlformats.org/officeDocument/2006/relationships/worksheet"/><Relationship Id="rId6" Target="worksheets/sheet6.xml" Type="http://schemas.openxmlformats.org/officeDocument/2006/relationships/worksheet"/><Relationship Id="rId7" Target="worksheets/sheet7.xml" Type="http://schemas.openxmlformats.org/officeDocument/2006/relationships/worksheet"/><Relationship Id="rId8" Target="worksheets/sheet8.xml" Type="http://schemas.openxmlformats.org/officeDocument/2006/relationships/worksheet"/><Relationship Id="rId9" Target="worksheets/sheet9.xml" Type="http://schemas.openxmlformats.org/officeDocument/2006/relationships/worksheet"/></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4.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5.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_rels/sheet6.xml.rels><?xml version="1.0" encoding="UTF-8" standalone="yes"?><Relationships xmlns="http://schemas.openxmlformats.org/package/2006/relationships"><Relationship Id="rId1" Target="../printerSettings/printerSettings3.bin" Type="http://schemas.openxmlformats.org/officeDocument/2006/relationships/printerSettings"/></Relationships>
</file>

<file path=xl/worksheets/_rels/sheet7.xml.rels><?xml version="1.0" encoding="UTF-8" standalone="yes"?><Relationships xmlns="http://schemas.openxmlformats.org/package/2006/relationships"><Relationship Id="rId1" Target="../printerSettings/printerSettings4.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6189F1-B437-4664-A4DF-F7A41C3F3530}">
  <sheetPr>
    <tabColor rgb="FF92D050"/>
  </sheetPr>
  <dimension ref="A1:AB38"/>
  <sheetViews>
    <sheetView topLeftCell="A5" zoomScale="80" zoomScaleNormal="80" workbookViewId="0">
      <selection activeCell="A15" sqref="A15:C20"/>
    </sheetView>
  </sheetViews>
  <sheetFormatPr baseColWidth="10" defaultRowHeight="14.4" x14ac:dyDescent="0.3"/>
  <cols>
    <col min="1" max="1" width="44.109375" customWidth="1"/>
    <col min="2" max="2" width="17.77734375" customWidth="1"/>
    <col min="3" max="3" width="27.44140625" customWidth="1"/>
    <col min="4" max="4" width="22.109375" style="72" customWidth="1"/>
    <col min="5" max="17" width="6.77734375" style="69" customWidth="1"/>
    <col min="18" max="22" width="9.77734375" style="69" customWidth="1"/>
  </cols>
  <sheetData>
    <row r="1" spans="1:28" s="70" customFormat="1" x14ac:dyDescent="0.3">
      <c r="A1" s="49" t="s">
        <v>215</v>
      </c>
      <c r="B1" s="49" t="s">
        <v>216</v>
      </c>
      <c r="C1" s="49" t="s">
        <v>217</v>
      </c>
      <c r="D1" s="71" t="s">
        <v>218</v>
      </c>
      <c r="E1" s="89" t="s">
        <v>17</v>
      </c>
      <c r="F1" s="89" t="s">
        <v>18</v>
      </c>
      <c r="G1" s="89" t="s">
        <v>19</v>
      </c>
      <c r="H1" s="89" t="s">
        <v>72</v>
      </c>
      <c r="I1" s="89" t="s">
        <v>1</v>
      </c>
      <c r="J1" s="89" t="s">
        <v>2</v>
      </c>
      <c r="K1" s="89" t="s">
        <v>10</v>
      </c>
      <c r="L1" s="89" t="s">
        <v>11</v>
      </c>
      <c r="M1" s="89" t="s">
        <v>12</v>
      </c>
      <c r="N1" s="89" t="s">
        <v>13</v>
      </c>
      <c r="O1" s="89" t="s">
        <v>14</v>
      </c>
      <c r="P1" s="89" t="s">
        <v>15</v>
      </c>
      <c r="Q1" s="89" t="s">
        <v>16</v>
      </c>
      <c r="R1" s="89" t="s">
        <v>324</v>
      </c>
      <c r="S1" s="89" t="s">
        <v>325</v>
      </c>
      <c r="T1" s="89" t="s">
        <v>326</v>
      </c>
      <c r="U1" s="89" t="s">
        <v>327</v>
      </c>
      <c r="V1" s="89" t="s">
        <v>328</v>
      </c>
    </row>
    <row r="2" spans="1:28" x14ac:dyDescent="0.3">
      <c r="A2" t="s">
        <v>295</v>
      </c>
      <c r="B2" t="s">
        <v>238</v>
      </c>
      <c r="C2" t="s">
        <v>130</v>
      </c>
      <c r="D2" s="72" t="s">
        <v>235</v>
      </c>
      <c r="E2" s="88">
        <v>74.242678292209916</v>
      </c>
      <c r="F2" s="88">
        <v>4.4179279411091006</v>
      </c>
      <c r="G2" s="88">
        <v>3.514832863294747</v>
      </c>
      <c r="H2" s="88">
        <v>82.175439096613758</v>
      </c>
      <c r="I2" s="88">
        <v>9.1352917539449976</v>
      </c>
      <c r="J2" s="88">
        <v>1.9222454258989849</v>
      </c>
      <c r="K2" s="88">
        <v>-8.0974562651455226</v>
      </c>
      <c r="L2" s="88" t="s">
        <v>129</v>
      </c>
      <c r="M2" s="88" t="s">
        <v>129</v>
      </c>
      <c r="N2" s="88" t="s">
        <v>129</v>
      </c>
      <c r="O2" s="88" t="s">
        <v>129</v>
      </c>
      <c r="P2" s="88" t="s">
        <v>129</v>
      </c>
      <c r="Q2" s="88" t="s">
        <v>129</v>
      </c>
      <c r="R2" s="88">
        <v>3.274892554989</v>
      </c>
      <c r="S2" s="88">
        <v>4.6212635367250003</v>
      </c>
      <c r="T2" s="88">
        <v>0</v>
      </c>
      <c r="U2" s="88">
        <v>-0.52619402677564198</v>
      </c>
      <c r="V2" s="88">
        <v>-4.7374932140656858</v>
      </c>
    </row>
    <row r="3" spans="1:28" x14ac:dyDescent="0.3">
      <c r="A3" t="s">
        <v>293</v>
      </c>
      <c r="B3" t="s">
        <v>236</v>
      </c>
      <c r="C3" t="s">
        <v>97</v>
      </c>
      <c r="D3" s="72" t="s">
        <v>235</v>
      </c>
      <c r="E3" s="88">
        <v>74.231066209993045</v>
      </c>
      <c r="F3" s="88">
        <v>4.4157477480000003</v>
      </c>
      <c r="G3" s="88">
        <v>3.9264174137407721</v>
      </c>
      <c r="H3" s="88">
        <v>82.573231371733812</v>
      </c>
      <c r="I3" s="88">
        <v>9.1307576564376536</v>
      </c>
      <c r="J3" s="88">
        <v>1.5078624865253989</v>
      </c>
      <c r="K3" s="88">
        <v>-8.0974562651455226</v>
      </c>
      <c r="L3" s="88" t="s">
        <v>129</v>
      </c>
      <c r="M3" s="88" t="s">
        <v>129</v>
      </c>
      <c r="N3" s="88" t="s">
        <v>129</v>
      </c>
      <c r="O3" s="88" t="s">
        <v>129</v>
      </c>
      <c r="P3" s="88" t="s">
        <v>129</v>
      </c>
      <c r="Q3" s="88" t="s">
        <v>129</v>
      </c>
      <c r="R3" s="88">
        <v>3.2745240330000001</v>
      </c>
      <c r="S3" s="88">
        <v>4.6189830000000001</v>
      </c>
      <c r="T3" s="88">
        <v>0</v>
      </c>
      <c r="U3" s="88">
        <v>-0.526267411211642</v>
      </c>
      <c r="V3" s="88">
        <v>-4.735790311975709</v>
      </c>
    </row>
    <row r="4" spans="1:28" x14ac:dyDescent="0.3">
      <c r="A4" t="s">
        <v>292</v>
      </c>
      <c r="B4" t="s">
        <v>234</v>
      </c>
      <c r="C4" t="s">
        <v>96</v>
      </c>
      <c r="D4" s="72" t="s">
        <v>235</v>
      </c>
      <c r="E4" s="88">
        <v>0</v>
      </c>
      <c r="F4" s="88">
        <v>0</v>
      </c>
      <c r="G4" s="88">
        <v>-0.4139891410215194</v>
      </c>
      <c r="H4" s="88">
        <v>-0.4139891410215194</v>
      </c>
      <c r="I4" s="88">
        <v>0</v>
      </c>
      <c r="J4" s="88">
        <v>0.4139891410215194</v>
      </c>
      <c r="K4" s="88">
        <v>0</v>
      </c>
      <c r="L4" s="88" t="s">
        <v>129</v>
      </c>
      <c r="M4" s="88" t="s">
        <v>129</v>
      </c>
      <c r="N4" s="88" t="s">
        <v>129</v>
      </c>
      <c r="O4" s="88" t="s">
        <v>129</v>
      </c>
      <c r="P4" s="88" t="s">
        <v>129</v>
      </c>
      <c r="Q4" s="88" t="s">
        <v>129</v>
      </c>
      <c r="R4" s="88">
        <v>0</v>
      </c>
      <c r="S4" s="88">
        <v>0</v>
      </c>
      <c r="T4" s="88">
        <v>0</v>
      </c>
      <c r="U4" s="88">
        <v>0</v>
      </c>
      <c r="V4" s="88">
        <v>0</v>
      </c>
    </row>
    <row r="5" spans="1:28" x14ac:dyDescent="0.3">
      <c r="A5" t="s">
        <v>294</v>
      </c>
      <c r="B5" t="s">
        <v>237</v>
      </c>
      <c r="C5" t="s">
        <v>131</v>
      </c>
      <c r="D5" s="72" t="s">
        <v>235</v>
      </c>
      <c r="E5" s="88">
        <v>1.1612082216873433E-2</v>
      </c>
      <c r="F5" s="88">
        <v>2.1801931090999998E-3</v>
      </c>
      <c r="G5" s="88">
        <v>2.404590575493673E-3</v>
      </c>
      <c r="H5" s="88">
        <v>1.6196865901467107E-2</v>
      </c>
      <c r="I5" s="88">
        <v>4.5340975073450852E-3</v>
      </c>
      <c r="J5" s="88">
        <v>3.9379835206665214E-4</v>
      </c>
      <c r="K5" s="88">
        <v>0</v>
      </c>
      <c r="L5" s="88" t="s">
        <v>129</v>
      </c>
      <c r="M5" s="88" t="s">
        <v>129</v>
      </c>
      <c r="N5" s="88" t="s">
        <v>129</v>
      </c>
      <c r="O5" s="88" t="s">
        <v>129</v>
      </c>
      <c r="P5" s="88" t="s">
        <v>129</v>
      </c>
      <c r="Q5" s="88" t="s">
        <v>129</v>
      </c>
      <c r="R5" s="88">
        <v>3.6852198899999997E-4</v>
      </c>
      <c r="S5" s="88">
        <v>2.2805367249999998E-3</v>
      </c>
      <c r="T5" s="88">
        <v>0</v>
      </c>
      <c r="U5" s="88">
        <v>7.3384435999999993E-5</v>
      </c>
      <c r="V5" s="88">
        <v>-1.7029020899760991E-3</v>
      </c>
    </row>
    <row r="6" spans="1:28" s="75" customFormat="1" x14ac:dyDescent="0.3">
      <c r="A6" t="s">
        <v>247</v>
      </c>
      <c r="B6" t="s">
        <v>20</v>
      </c>
      <c r="C6" t="s">
        <v>132</v>
      </c>
      <c r="D6" s="72" t="s">
        <v>248</v>
      </c>
      <c r="E6" s="88">
        <v>2.0575408460035738E-7</v>
      </c>
      <c r="F6" s="88">
        <v>9.6165211099999994E-8</v>
      </c>
      <c r="G6" s="88">
        <v>1.1018989527576829E-7</v>
      </c>
      <c r="H6" s="88">
        <v>4.1210919097612567E-7</v>
      </c>
      <c r="I6" s="88">
        <v>2.0691903772020398E-7</v>
      </c>
      <c r="J6" s="88">
        <v>1.0009633623979283E-8</v>
      </c>
      <c r="K6" s="88">
        <v>0</v>
      </c>
      <c r="L6" s="88" t="s">
        <v>129</v>
      </c>
      <c r="M6" s="88" t="s">
        <v>129</v>
      </c>
      <c r="N6" s="88" t="s">
        <v>129</v>
      </c>
      <c r="O6" s="88" t="s">
        <v>129</v>
      </c>
      <c r="P6" s="88" t="s">
        <v>129</v>
      </c>
      <c r="Q6" s="88" t="s">
        <v>129</v>
      </c>
      <c r="R6" s="88">
        <v>5.2088262599999997E-8</v>
      </c>
      <c r="S6" s="88">
        <v>1.00591225E-7</v>
      </c>
      <c r="T6" s="88">
        <v>0</v>
      </c>
      <c r="U6" s="88">
        <v>3.5205281999999999E-9</v>
      </c>
      <c r="V6" s="88">
        <v>-1.3433088905583044E-7</v>
      </c>
      <c r="W6"/>
      <c r="X6"/>
      <c r="Y6"/>
      <c r="Z6"/>
      <c r="AA6"/>
      <c r="AB6"/>
    </row>
    <row r="7" spans="1:28" x14ac:dyDescent="0.3">
      <c r="A7" t="s">
        <v>222</v>
      </c>
      <c r="B7" t="s">
        <v>21</v>
      </c>
      <c r="C7" t="s">
        <v>133</v>
      </c>
      <c r="D7" s="72" t="s">
        <v>223</v>
      </c>
      <c r="E7" s="88">
        <v>0.12272238749402566</v>
      </c>
      <c r="F7" s="88">
        <v>9.6525011259999995E-3</v>
      </c>
      <c r="G7" s="88">
        <v>2.6718274154879297E-2</v>
      </c>
      <c r="H7" s="88">
        <v>0.15909316277490496</v>
      </c>
      <c r="I7" s="88">
        <v>2.2823462383530412E-2</v>
      </c>
      <c r="J7" s="88">
        <v>1.3183585376066466E-3</v>
      </c>
      <c r="K7" s="88">
        <v>0</v>
      </c>
      <c r="L7" s="88" t="s">
        <v>129</v>
      </c>
      <c r="M7" s="88" t="s">
        <v>129</v>
      </c>
      <c r="N7" s="88" t="s">
        <v>129</v>
      </c>
      <c r="O7" s="88" t="s">
        <v>129</v>
      </c>
      <c r="P7" s="88" t="s">
        <v>129</v>
      </c>
      <c r="Q7" s="88" t="s">
        <v>129</v>
      </c>
      <c r="R7" s="88">
        <v>3.0350018820000001E-2</v>
      </c>
      <c r="S7" s="88">
        <v>1.0096758500000001E-2</v>
      </c>
      <c r="T7" s="88">
        <v>0</v>
      </c>
      <c r="U7" s="88">
        <v>9.1581649999999991E-4</v>
      </c>
      <c r="V7" s="88">
        <v>-2.3995800919011351E-2</v>
      </c>
    </row>
    <row r="8" spans="1:28" x14ac:dyDescent="0.3">
      <c r="A8" t="s">
        <v>227</v>
      </c>
      <c r="B8" t="s">
        <v>156</v>
      </c>
      <c r="C8" t="s">
        <v>135</v>
      </c>
      <c r="D8" s="72" t="s">
        <v>228</v>
      </c>
      <c r="E8" s="88">
        <v>1.4809912997116662E-2</v>
      </c>
      <c r="F8" s="88">
        <v>3.1383900210000003E-4</v>
      </c>
      <c r="G8" s="88">
        <v>8.7224111691730228E-4</v>
      </c>
      <c r="H8" s="88">
        <v>1.5995993116133964E-2</v>
      </c>
      <c r="I8" s="88">
        <v>7.1653436062910829E-4</v>
      </c>
      <c r="J8" s="88">
        <v>3.6432277473097825E-4</v>
      </c>
      <c r="K8" s="88">
        <v>0</v>
      </c>
      <c r="L8" s="88" t="s">
        <v>129</v>
      </c>
      <c r="M8" s="88" t="s">
        <v>129</v>
      </c>
      <c r="N8" s="88" t="s">
        <v>129</v>
      </c>
      <c r="O8" s="88" t="s">
        <v>129</v>
      </c>
      <c r="P8" s="88" t="s">
        <v>129</v>
      </c>
      <c r="Q8" s="88" t="s">
        <v>129</v>
      </c>
      <c r="R8" s="88">
        <v>1.0052619060000001E-4</v>
      </c>
      <c r="S8" s="88">
        <v>3.2828347500000007E-4</v>
      </c>
      <c r="T8" s="88">
        <v>0</v>
      </c>
      <c r="U8" s="88">
        <v>1.0120807600000002E-5</v>
      </c>
      <c r="V8" s="88">
        <v>-6.9388872285290159E-4</v>
      </c>
    </row>
    <row r="9" spans="1:28" x14ac:dyDescent="0.3">
      <c r="A9" t="s">
        <v>229</v>
      </c>
      <c r="B9" t="s">
        <v>157</v>
      </c>
      <c r="C9" t="s">
        <v>137</v>
      </c>
      <c r="D9" s="72" t="s">
        <v>230</v>
      </c>
      <c r="E9" s="88">
        <v>4.6420357989527802E-2</v>
      </c>
      <c r="F9" s="88">
        <v>2.4352754429999997E-3</v>
      </c>
      <c r="G9" s="88">
        <v>1.0240165062972564E-2</v>
      </c>
      <c r="H9" s="88">
        <v>5.9095798495500368E-2</v>
      </c>
      <c r="I9" s="88">
        <v>6.2394013388875147E-3</v>
      </c>
      <c r="J9" s="88">
        <v>4.3798931194906398E-4</v>
      </c>
      <c r="K9" s="88">
        <v>0</v>
      </c>
      <c r="L9" s="88" t="s">
        <v>129</v>
      </c>
      <c r="M9" s="88" t="s">
        <v>129</v>
      </c>
      <c r="N9" s="88" t="s">
        <v>129</v>
      </c>
      <c r="O9" s="88" t="s">
        <v>129</v>
      </c>
      <c r="P9" s="88" t="s">
        <v>129</v>
      </c>
      <c r="Q9" s="88" t="s">
        <v>129</v>
      </c>
      <c r="R9" s="88">
        <v>1.40682828E-2</v>
      </c>
      <c r="S9" s="88">
        <v>2.5473592500000002E-3</v>
      </c>
      <c r="T9" s="88">
        <v>0</v>
      </c>
      <c r="U9" s="88">
        <v>3.5155121999999996E-4</v>
      </c>
      <c r="V9" s="88">
        <v>-1.0477416152514338E-2</v>
      </c>
    </row>
    <row r="10" spans="1:28" x14ac:dyDescent="0.3">
      <c r="A10" t="s">
        <v>231</v>
      </c>
      <c r="B10" t="s">
        <v>158</v>
      </c>
      <c r="C10" t="s">
        <v>139</v>
      </c>
      <c r="D10" s="72" t="s">
        <v>232</v>
      </c>
      <c r="E10" s="88">
        <v>0.51884719867437401</v>
      </c>
      <c r="F10" s="88">
        <v>2.4744561469999999E-2</v>
      </c>
      <c r="G10" s="88">
        <v>0.11033747352238735</v>
      </c>
      <c r="H10" s="88">
        <v>0.65392923366676137</v>
      </c>
      <c r="I10" s="88">
        <v>6.4072523669808465E-2</v>
      </c>
      <c r="J10" s="88">
        <v>3.8067702813036988E-3</v>
      </c>
      <c r="K10" s="88">
        <v>0</v>
      </c>
      <c r="L10" s="88" t="s">
        <v>129</v>
      </c>
      <c r="M10" s="88" t="s">
        <v>129</v>
      </c>
      <c r="N10" s="88" t="s">
        <v>129</v>
      </c>
      <c r="O10" s="88" t="s">
        <v>129</v>
      </c>
      <c r="P10" s="88" t="s">
        <v>129</v>
      </c>
      <c r="Q10" s="88" t="s">
        <v>129</v>
      </c>
      <c r="R10" s="88">
        <v>0.1529192841</v>
      </c>
      <c r="S10" s="88">
        <v>2.5883432500000001E-2</v>
      </c>
      <c r="T10" s="88">
        <v>0</v>
      </c>
      <c r="U10" s="88">
        <v>3.7676526E-3</v>
      </c>
      <c r="V10" s="88">
        <v>-0.10700691036387593</v>
      </c>
    </row>
    <row r="11" spans="1:28" x14ac:dyDescent="0.3">
      <c r="A11" t="s">
        <v>257</v>
      </c>
      <c r="B11" t="s">
        <v>22</v>
      </c>
      <c r="C11" t="s">
        <v>194</v>
      </c>
      <c r="D11" s="72" t="s">
        <v>258</v>
      </c>
      <c r="E11" s="88">
        <v>0.12548836073180886</v>
      </c>
      <c r="F11" s="88">
        <v>1.4984288073999999E-2</v>
      </c>
      <c r="G11" s="88">
        <v>3.4222128405501644E-2</v>
      </c>
      <c r="H11" s="88">
        <v>0.17469477721131049</v>
      </c>
      <c r="I11" s="88">
        <v>3.7017313879857162E-2</v>
      </c>
      <c r="J11" s="88">
        <v>1.1663574890012789E-3</v>
      </c>
      <c r="K11" s="88">
        <v>0</v>
      </c>
      <c r="L11" s="88" t="s">
        <v>129</v>
      </c>
      <c r="M11" s="88" t="s">
        <v>129</v>
      </c>
      <c r="N11" s="88" t="s">
        <v>129</v>
      </c>
      <c r="O11" s="88" t="s">
        <v>129</v>
      </c>
      <c r="P11" s="88" t="s">
        <v>129</v>
      </c>
      <c r="Q11" s="88" t="s">
        <v>129</v>
      </c>
      <c r="R11" s="88">
        <v>4.5290133900000001E-2</v>
      </c>
      <c r="S11" s="88">
        <v>1.56739415E-2</v>
      </c>
      <c r="T11" s="88">
        <v>0</v>
      </c>
      <c r="U11" s="88">
        <v>1.31159208E-3</v>
      </c>
      <c r="V11" s="88">
        <v>-3.3907941683819311E-2</v>
      </c>
    </row>
    <row r="12" spans="1:28" x14ac:dyDescent="0.3">
      <c r="A12" t="s">
        <v>219</v>
      </c>
      <c r="B12" t="s">
        <v>23</v>
      </c>
      <c r="C12" t="s">
        <v>142</v>
      </c>
      <c r="D12" s="72" t="s">
        <v>220</v>
      </c>
      <c r="E12" s="88">
        <v>3.3947831553675173E-5</v>
      </c>
      <c r="F12" s="88">
        <v>1.4434859816999997E-5</v>
      </c>
      <c r="G12" s="88">
        <v>3.4040797602535226E-5</v>
      </c>
      <c r="H12" s="88">
        <v>8.2423488973210399E-5</v>
      </c>
      <c r="I12" s="88">
        <v>2.5597984677595408E-5</v>
      </c>
      <c r="J12" s="88">
        <v>1.0117735184724437E-6</v>
      </c>
      <c r="K12" s="88">
        <v>0</v>
      </c>
      <c r="L12" s="88" t="s">
        <v>129</v>
      </c>
      <c r="M12" s="88" t="s">
        <v>129</v>
      </c>
      <c r="N12" s="88" t="s">
        <v>129</v>
      </c>
      <c r="O12" s="88" t="s">
        <v>129</v>
      </c>
      <c r="P12" s="88" t="s">
        <v>129</v>
      </c>
      <c r="Q12" s="88" t="s">
        <v>129</v>
      </c>
      <c r="R12" s="88">
        <v>1.1430443309999999E-6</v>
      </c>
      <c r="S12" s="88">
        <v>1.509922575E-5</v>
      </c>
      <c r="T12" s="88">
        <v>0</v>
      </c>
      <c r="U12" s="88">
        <v>1.6876165999999997E-7</v>
      </c>
      <c r="V12" s="88">
        <v>-1.3789333313613875E-5</v>
      </c>
    </row>
    <row r="13" spans="1:28" x14ac:dyDescent="0.3">
      <c r="A13" t="s">
        <v>221</v>
      </c>
      <c r="B13" t="s">
        <v>24</v>
      </c>
      <c r="C13" t="s">
        <v>143</v>
      </c>
      <c r="D13" s="72" t="s">
        <v>9</v>
      </c>
      <c r="E13" s="88">
        <v>251.98884346554223</v>
      </c>
      <c r="F13" s="88">
        <v>62.715227589999998</v>
      </c>
      <c r="G13" s="88">
        <v>53.099802847675001</v>
      </c>
      <c r="H13" s="88">
        <v>367.80387390321721</v>
      </c>
      <c r="I13" s="88">
        <v>138.42702906380674</v>
      </c>
      <c r="J13" s="88">
        <v>5.861891147217845</v>
      </c>
      <c r="K13" s="88">
        <v>0</v>
      </c>
      <c r="L13" s="88" t="s">
        <v>129</v>
      </c>
      <c r="M13" s="88" t="s">
        <v>129</v>
      </c>
      <c r="N13" s="88" t="s">
        <v>129</v>
      </c>
      <c r="O13" s="88" t="s">
        <v>129</v>
      </c>
      <c r="P13" s="88" t="s">
        <v>129</v>
      </c>
      <c r="Q13" s="88" t="s">
        <v>129</v>
      </c>
      <c r="R13" s="88">
        <v>42.884519699999998</v>
      </c>
      <c r="S13" s="88">
        <v>65.601702500000002</v>
      </c>
      <c r="T13" s="88">
        <v>0</v>
      </c>
      <c r="U13" s="88">
        <v>3.0284974</v>
      </c>
      <c r="V13" s="88">
        <v>-76.994888663089782</v>
      </c>
    </row>
    <row r="14" spans="1:28" x14ac:dyDescent="0.3">
      <c r="A14" t="s">
        <v>263</v>
      </c>
      <c r="B14" t="s">
        <v>165</v>
      </c>
      <c r="C14" t="s">
        <v>144</v>
      </c>
      <c r="D14" s="72" t="s">
        <v>145</v>
      </c>
      <c r="E14" s="88">
        <v>2.5950798830405559</v>
      </c>
      <c r="F14" s="88">
        <v>0.25855400010000001</v>
      </c>
      <c r="G14" s="88">
        <v>0.51834217562853324</v>
      </c>
      <c r="H14" s="88">
        <v>3.3719760587690892</v>
      </c>
      <c r="I14" s="88">
        <v>0.66685501982571327</v>
      </c>
      <c r="J14" s="88">
        <v>9.4955587064222691E-2</v>
      </c>
      <c r="K14" s="88">
        <v>0</v>
      </c>
      <c r="L14" s="88" t="s">
        <v>129</v>
      </c>
      <c r="M14" s="88" t="s">
        <v>129</v>
      </c>
      <c r="N14" s="88" t="s">
        <v>129</v>
      </c>
      <c r="O14" s="88" t="s">
        <v>129</v>
      </c>
      <c r="P14" s="88" t="s">
        <v>129</v>
      </c>
      <c r="Q14" s="88" t="s">
        <v>129</v>
      </c>
      <c r="R14" s="88">
        <v>9.2414427600000001E-2</v>
      </c>
      <c r="S14" s="88">
        <v>0.27045397500000007</v>
      </c>
      <c r="T14" s="88">
        <v>0</v>
      </c>
      <c r="U14" s="88">
        <v>0.13378968600000002</v>
      </c>
      <c r="V14" s="88">
        <v>-0.75089640641433653</v>
      </c>
    </row>
    <row r="15" spans="1:28" x14ac:dyDescent="0.3">
      <c r="A15" t="s">
        <v>252</v>
      </c>
      <c r="B15" t="s">
        <v>26</v>
      </c>
      <c r="C15" t="s">
        <v>74</v>
      </c>
      <c r="D15" s="72" t="s">
        <v>9</v>
      </c>
      <c r="E15" s="88">
        <v>62.811916122844941</v>
      </c>
      <c r="F15" s="88">
        <v>0.98578991599999999</v>
      </c>
      <c r="G15" s="88">
        <v>57.906621411545551</v>
      </c>
      <c r="H15" s="88">
        <v>121.70432745039049</v>
      </c>
      <c r="I15" s="88">
        <v>2.4224538633924806</v>
      </c>
      <c r="J15" s="88">
        <v>6.3363055705217119</v>
      </c>
      <c r="K15" s="88">
        <v>0</v>
      </c>
      <c r="L15" s="88" t="s">
        <v>129</v>
      </c>
      <c r="M15" s="88" t="s">
        <v>129</v>
      </c>
      <c r="N15" s="88" t="s">
        <v>129</v>
      </c>
      <c r="O15" s="88" t="s">
        <v>129</v>
      </c>
      <c r="P15" s="88" t="s">
        <v>129</v>
      </c>
      <c r="Q15" s="88" t="s">
        <v>129</v>
      </c>
      <c r="R15" s="88">
        <v>0.24398272799999998</v>
      </c>
      <c r="S15" s="88">
        <v>1.0311610000000002</v>
      </c>
      <c r="T15" s="88">
        <v>0</v>
      </c>
      <c r="U15" s="88">
        <v>2.56406E-2</v>
      </c>
      <c r="V15" s="88">
        <v>-17.627178292247482</v>
      </c>
    </row>
    <row r="16" spans="1:28" x14ac:dyDescent="0.3">
      <c r="A16" t="s">
        <v>253</v>
      </c>
      <c r="B16" t="s">
        <v>28</v>
      </c>
      <c r="C16" t="s">
        <v>75</v>
      </c>
      <c r="D16" s="72" t="s">
        <v>9</v>
      </c>
      <c r="E16" s="88">
        <v>0.18100344896428128</v>
      </c>
      <c r="F16" s="88">
        <v>0</v>
      </c>
      <c r="G16" s="88">
        <v>2.5155456515800418</v>
      </c>
      <c r="H16" s="88">
        <v>2.6965491005443232</v>
      </c>
      <c r="I16" s="88">
        <v>0</v>
      </c>
      <c r="J16" s="88">
        <v>-2.5155456515800418</v>
      </c>
      <c r="K16" s="88">
        <v>0</v>
      </c>
      <c r="L16" s="88" t="s">
        <v>129</v>
      </c>
      <c r="M16" s="88" t="s">
        <v>129</v>
      </c>
      <c r="N16" s="88" t="s">
        <v>129</v>
      </c>
      <c r="O16" s="88" t="s">
        <v>129</v>
      </c>
      <c r="P16" s="88" t="s">
        <v>129</v>
      </c>
      <c r="Q16" s="88" t="s">
        <v>129</v>
      </c>
      <c r="R16" s="88">
        <v>0</v>
      </c>
      <c r="S16" s="88">
        <v>0</v>
      </c>
      <c r="T16" s="88">
        <v>-0.17738337998499565</v>
      </c>
      <c r="U16" s="88">
        <v>0</v>
      </c>
      <c r="V16" s="88">
        <v>0</v>
      </c>
    </row>
    <row r="17" spans="1:28" x14ac:dyDescent="0.3">
      <c r="A17" t="s">
        <v>254</v>
      </c>
      <c r="B17" t="s">
        <v>29</v>
      </c>
      <c r="C17" t="s">
        <v>76</v>
      </c>
      <c r="D17" s="72" t="s">
        <v>9</v>
      </c>
      <c r="E17" s="88">
        <v>62.992919571809217</v>
      </c>
      <c r="F17" s="88">
        <v>0.98578991599999999</v>
      </c>
      <c r="G17" s="88">
        <v>60.422167063125592</v>
      </c>
      <c r="H17" s="88">
        <v>124.40087655093481</v>
      </c>
      <c r="I17" s="88">
        <v>2.4224538633924806</v>
      </c>
      <c r="J17" s="88">
        <v>3.8207599189416701</v>
      </c>
      <c r="K17" s="88">
        <v>0</v>
      </c>
      <c r="L17" s="88" t="s">
        <v>129</v>
      </c>
      <c r="M17" s="88" t="s">
        <v>129</v>
      </c>
      <c r="N17" s="88" t="s">
        <v>129</v>
      </c>
      <c r="O17" s="88" t="s">
        <v>129</v>
      </c>
      <c r="P17" s="88" t="s">
        <v>129</v>
      </c>
      <c r="Q17" s="88" t="s">
        <v>129</v>
      </c>
      <c r="R17" s="88">
        <v>0.24398272799999998</v>
      </c>
      <c r="S17" s="88">
        <v>1.0311610000000002</v>
      </c>
      <c r="T17" s="88">
        <v>-0.17738337998499565</v>
      </c>
      <c r="U17" s="88">
        <v>2.56406E-2</v>
      </c>
      <c r="V17" s="88">
        <v>-17.627178292247482</v>
      </c>
    </row>
    <row r="18" spans="1:28" x14ac:dyDescent="0.3">
      <c r="A18" t="s">
        <v>249</v>
      </c>
      <c r="B18" t="s">
        <v>30</v>
      </c>
      <c r="C18" t="s">
        <v>77</v>
      </c>
      <c r="D18" s="72" t="s">
        <v>9</v>
      </c>
      <c r="E18" s="88">
        <v>241.1820220853532</v>
      </c>
      <c r="F18" s="88">
        <v>62.716171639999992</v>
      </c>
      <c r="G18" s="88">
        <v>42.183567258560849</v>
      </c>
      <c r="H18" s="88">
        <v>346.08176098391402</v>
      </c>
      <c r="I18" s="88">
        <v>138.42981225870329</v>
      </c>
      <c r="J18" s="88">
        <v>16.77816332591344</v>
      </c>
      <c r="K18" s="88">
        <v>0</v>
      </c>
      <c r="L18" s="88" t="s">
        <v>129</v>
      </c>
      <c r="M18" s="88" t="s">
        <v>129</v>
      </c>
      <c r="N18" s="88" t="s">
        <v>129</v>
      </c>
      <c r="O18" s="88" t="s">
        <v>129</v>
      </c>
      <c r="P18" s="88" t="s">
        <v>129</v>
      </c>
      <c r="Q18" s="88" t="s">
        <v>129</v>
      </c>
      <c r="R18" s="88">
        <v>42.8847375</v>
      </c>
      <c r="S18" s="88">
        <v>65.602689999999996</v>
      </c>
      <c r="T18" s="88">
        <v>0</v>
      </c>
      <c r="U18" s="88">
        <v>3.0287519999999999</v>
      </c>
      <c r="V18" s="88">
        <v>-76.995544638784153</v>
      </c>
    </row>
    <row r="19" spans="1:28" x14ac:dyDescent="0.3">
      <c r="A19" t="s">
        <v>250</v>
      </c>
      <c r="B19" t="s">
        <v>31</v>
      </c>
      <c r="C19" t="s">
        <v>78</v>
      </c>
      <c r="D19" s="72" t="s">
        <v>9</v>
      </c>
      <c r="E19" s="88">
        <v>10.855149525366555</v>
      </c>
      <c r="F19" s="88">
        <v>0</v>
      </c>
      <c r="G19" s="88">
        <v>10.916240272540552</v>
      </c>
      <c r="H19" s="88">
        <v>21.771389797907105</v>
      </c>
      <c r="I19" s="88">
        <v>0</v>
      </c>
      <c r="J19" s="88">
        <v>-10.916240272540552</v>
      </c>
      <c r="K19" s="88">
        <v>0</v>
      </c>
      <c r="L19" s="88" t="s">
        <v>129</v>
      </c>
      <c r="M19" s="88" t="s">
        <v>129</v>
      </c>
      <c r="N19" s="88" t="s">
        <v>129</v>
      </c>
      <c r="O19" s="88" t="s">
        <v>129</v>
      </c>
      <c r="P19" s="88" t="s">
        <v>129</v>
      </c>
      <c r="Q19" s="88" t="s">
        <v>129</v>
      </c>
      <c r="R19" s="88">
        <v>0</v>
      </c>
      <c r="S19" s="88">
        <v>0</v>
      </c>
      <c r="T19" s="88">
        <v>-10.638046534859223</v>
      </c>
      <c r="U19" s="88">
        <v>0</v>
      </c>
      <c r="V19" s="88">
        <v>0</v>
      </c>
    </row>
    <row r="20" spans="1:28" x14ac:dyDescent="0.3">
      <c r="A20" t="s">
        <v>251</v>
      </c>
      <c r="B20" t="s">
        <v>32</v>
      </c>
      <c r="C20" t="s">
        <v>79</v>
      </c>
      <c r="D20" s="72" t="s">
        <v>9</v>
      </c>
      <c r="E20" s="88">
        <v>252.03717161071975</v>
      </c>
      <c r="F20" s="88">
        <v>62.716171639999992</v>
      </c>
      <c r="G20" s="88">
        <v>53.099807531101405</v>
      </c>
      <c r="H20" s="88">
        <v>367.85315078182117</v>
      </c>
      <c r="I20" s="88">
        <v>138.42981225870329</v>
      </c>
      <c r="J20" s="88">
        <v>5.8619230533728892</v>
      </c>
      <c r="K20" s="88">
        <v>0</v>
      </c>
      <c r="L20" s="88" t="s">
        <v>129</v>
      </c>
      <c r="M20" s="88" t="s">
        <v>129</v>
      </c>
      <c r="N20" s="88" t="s">
        <v>129</v>
      </c>
      <c r="O20" s="88" t="s">
        <v>129</v>
      </c>
      <c r="P20" s="88" t="s">
        <v>129</v>
      </c>
      <c r="Q20" s="88" t="s">
        <v>129</v>
      </c>
      <c r="R20" s="88">
        <v>42.8847375</v>
      </c>
      <c r="S20" s="88">
        <v>65.602689999999996</v>
      </c>
      <c r="T20" s="88">
        <v>-10.638046534859223</v>
      </c>
      <c r="U20" s="88">
        <v>3.0287519999999999</v>
      </c>
      <c r="V20" s="88">
        <v>-76.995544638784153</v>
      </c>
    </row>
    <row r="21" spans="1:28" x14ac:dyDescent="0.3">
      <c r="A21" t="s">
        <v>261</v>
      </c>
      <c r="B21" t="s">
        <v>33</v>
      </c>
      <c r="C21" t="s">
        <v>80</v>
      </c>
      <c r="D21" s="72" t="s">
        <v>8</v>
      </c>
      <c r="E21" s="88">
        <v>21.181791709989906</v>
      </c>
      <c r="F21" s="88">
        <v>0</v>
      </c>
      <c r="G21" s="88">
        <v>0</v>
      </c>
      <c r="H21" s="88">
        <v>21.181791709989906</v>
      </c>
      <c r="I21" s="88">
        <v>0</v>
      </c>
      <c r="J21" s="88">
        <v>0</v>
      </c>
      <c r="K21" s="88">
        <v>0</v>
      </c>
      <c r="L21" s="88" t="s">
        <v>129</v>
      </c>
      <c r="M21" s="88" t="s">
        <v>129</v>
      </c>
      <c r="N21" s="88" t="s">
        <v>129</v>
      </c>
      <c r="O21" s="88" t="s">
        <v>129</v>
      </c>
      <c r="P21" s="88" t="s">
        <v>129</v>
      </c>
      <c r="Q21" s="88" t="s">
        <v>129</v>
      </c>
      <c r="R21" s="88">
        <v>0</v>
      </c>
      <c r="S21" s="88">
        <v>0</v>
      </c>
      <c r="T21" s="88">
        <v>0</v>
      </c>
      <c r="U21" s="88">
        <v>0</v>
      </c>
      <c r="V21" s="88">
        <v>0</v>
      </c>
    </row>
    <row r="22" spans="1:28" x14ac:dyDescent="0.3">
      <c r="A22" t="s">
        <v>259</v>
      </c>
      <c r="B22" t="s">
        <v>34</v>
      </c>
      <c r="C22" t="s">
        <v>81</v>
      </c>
      <c r="D22" s="72" t="s">
        <v>9</v>
      </c>
      <c r="E22" s="88">
        <v>0</v>
      </c>
      <c r="F22" s="88">
        <v>0</v>
      </c>
      <c r="G22" s="88">
        <v>0</v>
      </c>
      <c r="H22" s="88">
        <v>0</v>
      </c>
      <c r="I22" s="88">
        <v>0</v>
      </c>
      <c r="J22" s="88">
        <v>0</v>
      </c>
      <c r="K22" s="88">
        <v>0</v>
      </c>
      <c r="L22" s="88" t="s">
        <v>129</v>
      </c>
      <c r="M22" s="88" t="s">
        <v>129</v>
      </c>
      <c r="N22" s="88" t="s">
        <v>129</v>
      </c>
      <c r="O22" s="88" t="s">
        <v>129</v>
      </c>
      <c r="P22" s="88" t="s">
        <v>129</v>
      </c>
      <c r="Q22" s="88" t="s">
        <v>129</v>
      </c>
      <c r="R22" s="88">
        <v>0</v>
      </c>
      <c r="S22" s="88">
        <v>0</v>
      </c>
      <c r="T22" s="88">
        <v>0</v>
      </c>
      <c r="U22" s="88">
        <v>0</v>
      </c>
      <c r="V22" s="88">
        <v>0</v>
      </c>
    </row>
    <row r="23" spans="1:28" x14ac:dyDescent="0.3">
      <c r="A23" t="s">
        <v>246</v>
      </c>
      <c r="B23" t="s">
        <v>35</v>
      </c>
      <c r="C23" t="s">
        <v>82</v>
      </c>
      <c r="D23" s="72" t="s">
        <v>9</v>
      </c>
      <c r="E23" s="88">
        <v>0</v>
      </c>
      <c r="F23" s="88">
        <v>0</v>
      </c>
      <c r="G23" s="88">
        <v>0</v>
      </c>
      <c r="H23" s="88">
        <v>0</v>
      </c>
      <c r="I23" s="88">
        <v>0</v>
      </c>
      <c r="J23" s="88">
        <v>0</v>
      </c>
      <c r="K23" s="88">
        <v>0</v>
      </c>
      <c r="L23" s="88" t="s">
        <v>129</v>
      </c>
      <c r="M23" s="88" t="s">
        <v>129</v>
      </c>
      <c r="N23" s="88" t="s">
        <v>129</v>
      </c>
      <c r="O23" s="88" t="s">
        <v>129</v>
      </c>
      <c r="P23" s="88" t="s">
        <v>129</v>
      </c>
      <c r="Q23" s="88" t="s">
        <v>129</v>
      </c>
      <c r="R23" s="88">
        <v>0</v>
      </c>
      <c r="S23" s="88">
        <v>0</v>
      </c>
      <c r="T23" s="88">
        <v>0</v>
      </c>
      <c r="U23" s="88">
        <v>0</v>
      </c>
      <c r="V23" s="88">
        <v>0</v>
      </c>
    </row>
    <row r="24" spans="1:28" x14ac:dyDescent="0.3">
      <c r="A24" t="s">
        <v>233</v>
      </c>
      <c r="B24" t="s">
        <v>36</v>
      </c>
      <c r="C24" t="s">
        <v>83</v>
      </c>
      <c r="D24" s="72" t="s">
        <v>37</v>
      </c>
      <c r="E24" s="88" t="s">
        <v>321</v>
      </c>
      <c r="F24" s="88" t="s">
        <v>321</v>
      </c>
      <c r="G24" s="88" t="s">
        <v>321</v>
      </c>
      <c r="H24" s="88" t="s">
        <v>321</v>
      </c>
      <c r="I24" s="88" t="s">
        <v>321</v>
      </c>
      <c r="J24" s="88" t="s">
        <v>321</v>
      </c>
      <c r="K24" s="88" t="s">
        <v>321</v>
      </c>
      <c r="L24" s="88" t="s">
        <v>129</v>
      </c>
      <c r="M24" s="88" t="s">
        <v>129</v>
      </c>
      <c r="N24" s="88" t="s">
        <v>129</v>
      </c>
      <c r="O24" s="88" t="s">
        <v>129</v>
      </c>
      <c r="P24" s="88" t="s">
        <v>129</v>
      </c>
      <c r="Q24" s="88" t="s">
        <v>129</v>
      </c>
      <c r="R24" s="88" t="s">
        <v>321</v>
      </c>
      <c r="S24" s="88" t="s">
        <v>321</v>
      </c>
      <c r="T24" s="88" t="s">
        <v>321</v>
      </c>
      <c r="U24" s="88" t="s">
        <v>321</v>
      </c>
      <c r="V24" s="88" t="s">
        <v>321</v>
      </c>
    </row>
    <row r="25" spans="1:28" x14ac:dyDescent="0.3">
      <c r="A25" t="s">
        <v>240</v>
      </c>
      <c r="B25" t="s">
        <v>38</v>
      </c>
      <c r="C25" t="s">
        <v>84</v>
      </c>
      <c r="D25" s="72" t="s">
        <v>8</v>
      </c>
      <c r="E25" s="88">
        <v>5.4544985511613994E-4</v>
      </c>
      <c r="F25" s="88">
        <v>3.9897517579999997E-4</v>
      </c>
      <c r="G25" s="88">
        <v>2.8042338315505892E-4</v>
      </c>
      <c r="H25" s="88">
        <v>1.2248484140711989E-3</v>
      </c>
      <c r="I25" s="88">
        <v>8.574363087940609E-4</v>
      </c>
      <c r="J25" s="88">
        <v>1.2976050790508559E-5</v>
      </c>
      <c r="K25" s="88">
        <v>0</v>
      </c>
      <c r="L25" s="88" t="s">
        <v>129</v>
      </c>
      <c r="M25" s="88" t="s">
        <v>129</v>
      </c>
      <c r="N25" s="88" t="s">
        <v>129</v>
      </c>
      <c r="O25" s="88" t="s">
        <v>129</v>
      </c>
      <c r="P25" s="88" t="s">
        <v>129</v>
      </c>
      <c r="Q25" s="88" t="s">
        <v>129</v>
      </c>
      <c r="R25" s="88">
        <v>2.8861762050000003E-4</v>
      </c>
      <c r="S25" s="88">
        <v>4.1733804999999997E-4</v>
      </c>
      <c r="T25" s="88">
        <v>0</v>
      </c>
      <c r="U25" s="88">
        <v>1.60470516E-5</v>
      </c>
      <c r="V25" s="88">
        <v>-3.4984720181291938E-4</v>
      </c>
    </row>
    <row r="26" spans="1:28" x14ac:dyDescent="0.3">
      <c r="A26" t="s">
        <v>245</v>
      </c>
      <c r="B26" t="s">
        <v>40</v>
      </c>
      <c r="C26" t="s">
        <v>85</v>
      </c>
      <c r="D26" s="72" t="s">
        <v>8</v>
      </c>
      <c r="E26" s="88">
        <v>1.7358693689907834</v>
      </c>
      <c r="F26" s="88">
        <v>3.1168814549999997</v>
      </c>
      <c r="G26" s="88">
        <v>0.57692976931388773</v>
      </c>
      <c r="H26" s="88">
        <v>5.4296805933046715</v>
      </c>
      <c r="I26" s="88">
        <v>12.054112928870978</v>
      </c>
      <c r="J26" s="88">
        <v>7.8776122211562785E-2</v>
      </c>
      <c r="K26" s="88">
        <v>0</v>
      </c>
      <c r="L26" s="88" t="s">
        <v>129</v>
      </c>
      <c r="M26" s="88" t="s">
        <v>129</v>
      </c>
      <c r="N26" s="88" t="s">
        <v>129</v>
      </c>
      <c r="O26" s="88" t="s">
        <v>129</v>
      </c>
      <c r="P26" s="88" t="s">
        <v>129</v>
      </c>
      <c r="Q26" s="88" t="s">
        <v>129</v>
      </c>
      <c r="R26" s="88">
        <v>6.1438617899999999E-2</v>
      </c>
      <c r="S26" s="88">
        <v>3.2603362499999995</v>
      </c>
      <c r="T26" s="88">
        <v>0</v>
      </c>
      <c r="U26" s="88">
        <v>19.9953334</v>
      </c>
      <c r="V26" s="88">
        <v>-0.45905976402539406</v>
      </c>
    </row>
    <row r="27" spans="1:28" x14ac:dyDescent="0.3">
      <c r="A27" t="s">
        <v>260</v>
      </c>
      <c r="B27" t="s">
        <v>41</v>
      </c>
      <c r="C27" t="s">
        <v>86</v>
      </c>
      <c r="D27" s="72" t="s">
        <v>8</v>
      </c>
      <c r="E27" s="88">
        <v>1.6183260841823085E-3</v>
      </c>
      <c r="F27" s="88">
        <v>3.7554657939999994E-5</v>
      </c>
      <c r="G27" s="88">
        <v>9.0212121602169763E-5</v>
      </c>
      <c r="H27" s="88">
        <v>1.7460928637244783E-3</v>
      </c>
      <c r="I27" s="88">
        <v>8.0789073551272727E-5</v>
      </c>
      <c r="J27" s="88">
        <v>3.8853780479530054E-5</v>
      </c>
      <c r="K27" s="88">
        <v>0</v>
      </c>
      <c r="L27" s="88" t="s">
        <v>129</v>
      </c>
      <c r="M27" s="88" t="s">
        <v>129</v>
      </c>
      <c r="N27" s="88" t="s">
        <v>129</v>
      </c>
      <c r="O27" s="88" t="s">
        <v>129</v>
      </c>
      <c r="P27" s="88" t="s">
        <v>129</v>
      </c>
      <c r="Q27" s="88" t="s">
        <v>129</v>
      </c>
      <c r="R27" s="88">
        <v>8.4175145999999999E-6</v>
      </c>
      <c r="S27" s="88">
        <v>3.9283114999999998E-5</v>
      </c>
      <c r="T27" s="88">
        <v>0</v>
      </c>
      <c r="U27" s="88">
        <v>8.0111489999999999E-7</v>
      </c>
      <c r="V27" s="88">
        <v>-4.0670914544754978E-4</v>
      </c>
    </row>
    <row r="28" spans="1:28" x14ac:dyDescent="0.3">
      <c r="A28" t="s">
        <v>224</v>
      </c>
      <c r="B28" t="s">
        <v>42</v>
      </c>
      <c r="C28" t="s">
        <v>87</v>
      </c>
      <c r="D28" s="72" t="s">
        <v>8</v>
      </c>
      <c r="E28" s="88">
        <v>0</v>
      </c>
      <c r="F28" s="88">
        <v>0</v>
      </c>
      <c r="G28" s="88">
        <v>0</v>
      </c>
      <c r="H28" s="88">
        <v>0</v>
      </c>
      <c r="I28" s="88">
        <v>0</v>
      </c>
      <c r="J28" s="88">
        <v>0</v>
      </c>
      <c r="K28" s="88">
        <v>0</v>
      </c>
      <c r="L28" s="88" t="s">
        <v>129</v>
      </c>
      <c r="M28" s="88" t="s">
        <v>129</v>
      </c>
      <c r="N28" s="88" t="s">
        <v>129</v>
      </c>
      <c r="O28" s="88" t="s">
        <v>129</v>
      </c>
      <c r="P28" s="88" t="s">
        <v>129</v>
      </c>
      <c r="Q28" s="88" t="s">
        <v>129</v>
      </c>
      <c r="R28" s="88">
        <v>0</v>
      </c>
      <c r="S28" s="88">
        <v>0</v>
      </c>
      <c r="T28" s="88">
        <v>0</v>
      </c>
      <c r="U28" s="88">
        <v>0</v>
      </c>
      <c r="V28" s="88">
        <v>0</v>
      </c>
    </row>
    <row r="29" spans="1:28" x14ac:dyDescent="0.3">
      <c r="A29" t="s">
        <v>244</v>
      </c>
      <c r="B29" t="s">
        <v>43</v>
      </c>
      <c r="C29" t="s">
        <v>88</v>
      </c>
      <c r="D29" s="72" t="s">
        <v>8</v>
      </c>
      <c r="E29" s="88">
        <v>0</v>
      </c>
      <c r="F29" s="88">
        <v>0</v>
      </c>
      <c r="G29" s="88">
        <v>0</v>
      </c>
      <c r="H29" s="88">
        <v>0</v>
      </c>
      <c r="I29" s="88">
        <v>0</v>
      </c>
      <c r="J29" s="88">
        <v>0</v>
      </c>
      <c r="K29" s="88">
        <v>0</v>
      </c>
      <c r="L29" s="88" t="s">
        <v>129</v>
      </c>
      <c r="M29" s="88" t="s">
        <v>129</v>
      </c>
      <c r="N29" s="88" t="s">
        <v>129</v>
      </c>
      <c r="O29" s="88" t="s">
        <v>129</v>
      </c>
      <c r="P29" s="88" t="s">
        <v>129</v>
      </c>
      <c r="Q29" s="88" t="s">
        <v>129</v>
      </c>
      <c r="R29" s="88">
        <v>0</v>
      </c>
      <c r="S29" s="88">
        <v>0</v>
      </c>
      <c r="T29" s="88">
        <v>0</v>
      </c>
      <c r="U29" s="88">
        <v>0</v>
      </c>
      <c r="V29" s="88">
        <v>0</v>
      </c>
    </row>
    <row r="30" spans="1:28" x14ac:dyDescent="0.3">
      <c r="A30" t="s">
        <v>243</v>
      </c>
      <c r="B30" t="s">
        <v>44</v>
      </c>
      <c r="C30" t="s">
        <v>89</v>
      </c>
      <c r="D30" s="72" t="s">
        <v>8</v>
      </c>
      <c r="E30" s="88">
        <v>0</v>
      </c>
      <c r="F30" s="88">
        <v>0</v>
      </c>
      <c r="G30" s="88">
        <v>0</v>
      </c>
      <c r="H30" s="88">
        <v>0</v>
      </c>
      <c r="I30" s="88">
        <v>0</v>
      </c>
      <c r="J30" s="88">
        <v>0</v>
      </c>
      <c r="K30" s="88">
        <v>0</v>
      </c>
      <c r="L30" s="88" t="s">
        <v>129</v>
      </c>
      <c r="M30" s="88" t="s">
        <v>129</v>
      </c>
      <c r="N30" s="88" t="s">
        <v>129</v>
      </c>
      <c r="O30" s="88" t="s">
        <v>129</v>
      </c>
      <c r="P30" s="88" t="s">
        <v>129</v>
      </c>
      <c r="Q30" s="88" t="s">
        <v>129</v>
      </c>
      <c r="R30" s="88">
        <v>0</v>
      </c>
      <c r="S30" s="88">
        <v>0</v>
      </c>
      <c r="T30" s="88">
        <v>0</v>
      </c>
      <c r="U30" s="88">
        <v>0</v>
      </c>
      <c r="V30" s="88">
        <v>0</v>
      </c>
    </row>
    <row r="31" spans="1:28" x14ac:dyDescent="0.3">
      <c r="A31" t="s">
        <v>225</v>
      </c>
      <c r="B31" t="s">
        <v>45</v>
      </c>
      <c r="C31" t="s">
        <v>90</v>
      </c>
      <c r="D31" s="72" t="s">
        <v>9</v>
      </c>
      <c r="E31" s="88">
        <v>0</v>
      </c>
      <c r="F31" s="88">
        <v>0</v>
      </c>
      <c r="G31" s="88">
        <v>0</v>
      </c>
      <c r="H31" s="88">
        <v>0</v>
      </c>
      <c r="I31" s="88">
        <v>0</v>
      </c>
      <c r="J31" s="88">
        <v>0</v>
      </c>
      <c r="K31" s="88">
        <v>0</v>
      </c>
      <c r="L31" s="88" t="s">
        <v>129</v>
      </c>
      <c r="M31" s="88" t="s">
        <v>129</v>
      </c>
      <c r="N31" s="88" t="s">
        <v>129</v>
      </c>
      <c r="O31" s="88" t="s">
        <v>129</v>
      </c>
      <c r="P31" s="88" t="s">
        <v>129</v>
      </c>
      <c r="Q31" s="88" t="s">
        <v>129</v>
      </c>
      <c r="R31" s="88">
        <v>0</v>
      </c>
      <c r="S31" s="88">
        <v>0</v>
      </c>
      <c r="T31" s="88">
        <v>0</v>
      </c>
      <c r="U31" s="88">
        <v>0</v>
      </c>
      <c r="V31" s="88">
        <v>0</v>
      </c>
      <c r="W31" s="75"/>
      <c r="X31" s="75"/>
      <c r="Y31" s="75"/>
      <c r="Z31" s="75"/>
      <c r="AA31" s="75"/>
      <c r="AB31" s="75"/>
    </row>
    <row r="32" spans="1:28" x14ac:dyDescent="0.3">
      <c r="A32" t="s">
        <v>226</v>
      </c>
      <c r="B32" t="s">
        <v>46</v>
      </c>
      <c r="C32" t="s">
        <v>91</v>
      </c>
      <c r="D32" s="72" t="s">
        <v>9</v>
      </c>
      <c r="E32" s="88">
        <v>0</v>
      </c>
      <c r="F32" s="88">
        <v>0</v>
      </c>
      <c r="G32" s="88">
        <v>0</v>
      </c>
      <c r="H32" s="88">
        <v>0</v>
      </c>
      <c r="I32" s="88">
        <v>0</v>
      </c>
      <c r="J32" s="88">
        <v>0</v>
      </c>
      <c r="K32" s="88">
        <v>0</v>
      </c>
      <c r="L32" s="88" t="s">
        <v>129</v>
      </c>
      <c r="M32" s="88" t="s">
        <v>129</v>
      </c>
      <c r="N32" s="88" t="s">
        <v>129</v>
      </c>
      <c r="O32" s="88" t="s">
        <v>129</v>
      </c>
      <c r="P32" s="88" t="s">
        <v>129</v>
      </c>
      <c r="Q32" s="88" t="s">
        <v>129</v>
      </c>
      <c r="R32" s="88">
        <v>0</v>
      </c>
      <c r="S32" s="88">
        <v>0</v>
      </c>
      <c r="T32" s="88">
        <v>0</v>
      </c>
      <c r="U32" s="88">
        <v>0</v>
      </c>
      <c r="V32" s="88">
        <v>0</v>
      </c>
    </row>
    <row r="33" spans="1:22" x14ac:dyDescent="0.3">
      <c r="A33" t="s">
        <v>255</v>
      </c>
      <c r="B33" t="s">
        <v>159</v>
      </c>
      <c r="C33" t="s">
        <v>146</v>
      </c>
      <c r="D33" s="72" t="s">
        <v>256</v>
      </c>
      <c r="E33" s="88">
        <v>8.9113061997243325E-7</v>
      </c>
      <c r="F33" s="88">
        <v>3.2904922499999994E-7</v>
      </c>
      <c r="G33" s="88">
        <v>6.2398065932709248E-7</v>
      </c>
      <c r="H33" s="88">
        <v>1.8441605042995256E-6</v>
      </c>
      <c r="I33" s="88">
        <v>9.0102874693714721E-7</v>
      </c>
      <c r="J33" s="88">
        <v>7.138775933837565E-9</v>
      </c>
      <c r="K33" s="88">
        <v>0</v>
      </c>
      <c r="L33" s="88" t="s">
        <v>129</v>
      </c>
      <c r="M33" s="88" t="s">
        <v>129</v>
      </c>
      <c r="N33" s="88" t="s">
        <v>129</v>
      </c>
      <c r="O33" s="88" t="s">
        <v>129</v>
      </c>
      <c r="P33" s="88" t="s">
        <v>129</v>
      </c>
      <c r="Q33" s="88" t="s">
        <v>129</v>
      </c>
      <c r="R33" s="88">
        <v>8.4628486800000001E-7</v>
      </c>
      <c r="S33" s="88">
        <v>3.4419374999999996E-7</v>
      </c>
      <c r="T33" s="88">
        <v>0</v>
      </c>
      <c r="U33" s="88">
        <v>2.0051343999999999E-8</v>
      </c>
      <c r="V33" s="88">
        <v>-5.8113656833786463E-7</v>
      </c>
    </row>
    <row r="34" spans="1:22" x14ac:dyDescent="0.3">
      <c r="A34" t="s">
        <v>241</v>
      </c>
      <c r="B34" t="s">
        <v>160</v>
      </c>
      <c r="C34" t="s">
        <v>148</v>
      </c>
      <c r="D34" s="72" t="s">
        <v>242</v>
      </c>
      <c r="E34" s="88">
        <v>1.8500135758665972</v>
      </c>
      <c r="F34" s="88">
        <v>8.4892085389999997E-2</v>
      </c>
      <c r="G34" s="88">
        <v>0.19405661111429356</v>
      </c>
      <c r="H34" s="88">
        <v>2.1289622723708908</v>
      </c>
      <c r="I34" s="88">
        <v>0.18350841077473259</v>
      </c>
      <c r="J34" s="88">
        <v>8.1193488175306666E-2</v>
      </c>
      <c r="K34" s="88">
        <v>0</v>
      </c>
      <c r="L34" s="88" t="s">
        <v>129</v>
      </c>
      <c r="M34" s="88" t="s">
        <v>129</v>
      </c>
      <c r="N34" s="88" t="s">
        <v>129</v>
      </c>
      <c r="O34" s="88" t="s">
        <v>129</v>
      </c>
      <c r="P34" s="88" t="s">
        <v>129</v>
      </c>
      <c r="Q34" s="88" t="s">
        <v>129</v>
      </c>
      <c r="R34" s="88">
        <v>2.035082874E-2</v>
      </c>
      <c r="S34" s="88">
        <v>8.8799252499999995E-2</v>
      </c>
      <c r="T34" s="88">
        <v>0</v>
      </c>
      <c r="U34" s="88">
        <v>1.9182219200000001E-3</v>
      </c>
      <c r="V34" s="88">
        <v>-0.96846587963421749</v>
      </c>
    </row>
    <row r="35" spans="1:22" x14ac:dyDescent="0.3">
      <c r="A35" t="s">
        <v>291</v>
      </c>
      <c r="B35" t="s">
        <v>161</v>
      </c>
      <c r="C35" t="s">
        <v>149</v>
      </c>
      <c r="D35" s="72" t="s">
        <v>150</v>
      </c>
      <c r="E35" s="88">
        <v>70.497894402976854</v>
      </c>
      <c r="F35" s="88">
        <v>31.005242949999996</v>
      </c>
      <c r="G35" s="88">
        <v>23.294658942967423</v>
      </c>
      <c r="H35" s="88">
        <v>124.79779629594427</v>
      </c>
      <c r="I35" s="88">
        <v>66.416121633278919</v>
      </c>
      <c r="J35" s="88">
        <v>3.3839792832847984</v>
      </c>
      <c r="K35" s="88">
        <v>0</v>
      </c>
      <c r="L35" s="88" t="s">
        <v>129</v>
      </c>
      <c r="M35" s="88" t="s">
        <v>129</v>
      </c>
      <c r="N35" s="88" t="s">
        <v>129</v>
      </c>
      <c r="O35" s="88" t="s">
        <v>129</v>
      </c>
      <c r="P35" s="88" t="s">
        <v>129</v>
      </c>
      <c r="Q35" s="88" t="s">
        <v>129</v>
      </c>
      <c r="R35" s="88">
        <v>20.493423719999999</v>
      </c>
      <c r="S35" s="88">
        <v>32.4322625</v>
      </c>
      <c r="T35" s="88">
        <v>0</v>
      </c>
      <c r="U35" s="88">
        <v>1.4216850400000001</v>
      </c>
      <c r="V35" s="88">
        <v>-21.360743643717566</v>
      </c>
    </row>
    <row r="36" spans="1:22" x14ac:dyDescent="0.3">
      <c r="A36" t="s">
        <v>239</v>
      </c>
      <c r="B36" t="s">
        <v>162</v>
      </c>
      <c r="C36" t="s">
        <v>151</v>
      </c>
      <c r="D36" s="72" t="s">
        <v>152</v>
      </c>
      <c r="E36" s="88">
        <v>4.8901731479923045E-9</v>
      </c>
      <c r="F36" s="88">
        <v>2.0129236054999996E-9</v>
      </c>
      <c r="G36" s="88">
        <v>2.273000461112308E-9</v>
      </c>
      <c r="H36" s="88">
        <v>9.1760972146046117E-9</v>
      </c>
      <c r="I36" s="88">
        <v>4.1314501354389274E-9</v>
      </c>
      <c r="J36" s="88">
        <v>2.2669506264790613E-10</v>
      </c>
      <c r="K36" s="88">
        <v>0</v>
      </c>
      <c r="L36" s="88" t="s">
        <v>129</v>
      </c>
      <c r="M36" s="88" t="s">
        <v>129</v>
      </c>
      <c r="N36" s="88" t="s">
        <v>129</v>
      </c>
      <c r="O36" s="88" t="s">
        <v>129</v>
      </c>
      <c r="P36" s="88" t="s">
        <v>129</v>
      </c>
      <c r="Q36" s="88" t="s">
        <v>129</v>
      </c>
      <c r="R36" s="88">
        <v>1.0029170910000001E-9</v>
      </c>
      <c r="S36" s="88">
        <v>2.1055686249999998E-9</v>
      </c>
      <c r="T36" s="88">
        <v>0</v>
      </c>
      <c r="U36" s="88">
        <v>5.1739043999999998E-11</v>
      </c>
      <c r="V36" s="88">
        <v>-4.1492657929752687E-9</v>
      </c>
    </row>
    <row r="37" spans="1:22" x14ac:dyDescent="0.3">
      <c r="A37" t="s">
        <v>296</v>
      </c>
      <c r="B37" t="s">
        <v>163</v>
      </c>
      <c r="C37" t="s">
        <v>153</v>
      </c>
      <c r="D37" s="72" t="s">
        <v>152</v>
      </c>
      <c r="E37" s="88">
        <v>6.7805995934462087E-8</v>
      </c>
      <c r="F37" s="88">
        <v>4.4508695149999996E-8</v>
      </c>
      <c r="G37" s="88">
        <v>4.7548555922325426E-8</v>
      </c>
      <c r="H37" s="88">
        <v>1.5986324700678752E-7</v>
      </c>
      <c r="I37" s="88">
        <v>9.9028490939211052E-8</v>
      </c>
      <c r="J37" s="88">
        <v>6.6095643793775281E-9</v>
      </c>
      <c r="K37" s="88">
        <v>0</v>
      </c>
      <c r="L37" s="88" t="s">
        <v>129</v>
      </c>
      <c r="M37" s="88" t="s">
        <v>129</v>
      </c>
      <c r="N37" s="88" t="s">
        <v>129</v>
      </c>
      <c r="O37" s="88" t="s">
        <v>129</v>
      </c>
      <c r="P37" s="88" t="s">
        <v>129</v>
      </c>
      <c r="Q37" s="88" t="s">
        <v>129</v>
      </c>
      <c r="R37" s="88">
        <v>6.9715027800000001E-9</v>
      </c>
      <c r="S37" s="88">
        <v>4.6557212499999995E-8</v>
      </c>
      <c r="T37" s="88">
        <v>0</v>
      </c>
      <c r="U37" s="88">
        <v>6.4748307999999999E-10</v>
      </c>
      <c r="V37" s="88">
        <v>-2.7334709020997777E-8</v>
      </c>
    </row>
    <row r="38" spans="1:22" x14ac:dyDescent="0.3">
      <c r="A38" t="s">
        <v>262</v>
      </c>
      <c r="B38" t="s">
        <v>164</v>
      </c>
      <c r="C38" t="s">
        <v>154</v>
      </c>
      <c r="D38" s="72" t="s">
        <v>203</v>
      </c>
      <c r="E38" s="88">
        <v>9.6974902472348177</v>
      </c>
      <c r="F38" s="88">
        <v>37.918657329999995</v>
      </c>
      <c r="G38" s="88">
        <v>66.967322247377624</v>
      </c>
      <c r="H38" s="88">
        <v>114.58346982461244</v>
      </c>
      <c r="I38" s="88">
        <v>140.30576661996349</v>
      </c>
      <c r="J38" s="88">
        <v>1.783717100958842</v>
      </c>
      <c r="K38" s="88">
        <v>0</v>
      </c>
      <c r="L38" s="88" t="s">
        <v>129</v>
      </c>
      <c r="M38" s="88" t="s">
        <v>129</v>
      </c>
      <c r="N38" s="88" t="s">
        <v>129</v>
      </c>
      <c r="O38" s="88" t="s">
        <v>129</v>
      </c>
      <c r="P38" s="88" t="s">
        <v>129</v>
      </c>
      <c r="Q38" s="88" t="s">
        <v>129</v>
      </c>
      <c r="R38" s="88">
        <v>2.8888477199999998</v>
      </c>
      <c r="S38" s="88">
        <v>39.663867499999995</v>
      </c>
      <c r="T38" s="88">
        <v>0</v>
      </c>
      <c r="U38" s="88">
        <v>6.0132121999999999</v>
      </c>
      <c r="V38" s="88">
        <v>2775</v>
      </c>
    </row>
  </sheetData>
  <pageMargins left="0.7" right="0.7" top="0.78740157499999996" bottom="0.78740157499999996"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59742F-0F64-4702-AA58-254E69F54BF4}">
  <sheetPr>
    <tabColor rgb="FF92D050"/>
  </sheetPr>
  <dimension ref="A1:AB38"/>
  <sheetViews>
    <sheetView tabSelected="1" topLeftCell="A5" zoomScale="80" zoomScaleNormal="80" workbookViewId="0">
      <selection activeCell="A15" sqref="A15:C20"/>
    </sheetView>
  </sheetViews>
  <sheetFormatPr baseColWidth="10" defaultRowHeight="14.4" x14ac:dyDescent="0.3"/>
  <cols>
    <col min="1" max="1" width="44.109375" customWidth="1"/>
    <col min="2" max="2" width="17.77734375" customWidth="1"/>
    <col min="3" max="3" width="27.44140625" customWidth="1"/>
    <col min="4" max="4" width="22.109375" style="72" customWidth="1"/>
    <col min="5" max="17" width="6.77734375" style="69" customWidth="1"/>
    <col min="18" max="22" width="9.77734375" style="69" customWidth="1"/>
  </cols>
  <sheetData>
    <row r="1" spans="1:28" s="70" customFormat="1" x14ac:dyDescent="0.3">
      <c r="A1" s="49" t="s">
        <v>215</v>
      </c>
      <c r="B1" s="49" t="s">
        <v>216</v>
      </c>
      <c r="C1" s="49" t="s">
        <v>217</v>
      </c>
      <c r="D1" s="71" t="s">
        <v>218</v>
      </c>
      <c r="E1" s="89" t="str">
        <f>Gesamtüberblick!C7</f>
        <v>A1</v>
      </c>
      <c r="F1" s="89" t="str">
        <f>Gesamtüberblick!D7</f>
        <v>A2</v>
      </c>
      <c r="G1" s="89" t="str">
        <f>Gesamtüberblick!E7</f>
        <v>A3</v>
      </c>
      <c r="H1" s="89" t="str">
        <f>Gesamtüberblick!F7</f>
        <v>A1-A3</v>
      </c>
      <c r="I1" s="89" t="str">
        <f>Gesamtüberblick!G7</f>
        <v>A4</v>
      </c>
      <c r="J1" s="89" t="str">
        <f>Gesamtüberblick!H7</f>
        <v>A5</v>
      </c>
      <c r="K1" s="89" t="str">
        <f>Gesamtüberblick!I7</f>
        <v>B1</v>
      </c>
      <c r="L1" s="89" t="str">
        <f>Gesamtüberblick!J7</f>
        <v>B2</v>
      </c>
      <c r="M1" s="89" t="str">
        <f>Gesamtüberblick!K7</f>
        <v>B3</v>
      </c>
      <c r="N1" s="89" t="str">
        <f>Gesamtüberblick!L7</f>
        <v>B4</v>
      </c>
      <c r="O1" s="89" t="str">
        <f>Gesamtüberblick!M7</f>
        <v>B5</v>
      </c>
      <c r="P1" s="89" t="str">
        <f>Gesamtüberblick!N7</f>
        <v>B6</v>
      </c>
      <c r="Q1" s="89" t="str">
        <f>Gesamtüberblick!O7</f>
        <v>B7</v>
      </c>
      <c r="R1" s="89" t="str">
        <f>CONCATENATE(Gesamtüberblick!W7," / ",Gesamtüberblick!W6)</f>
        <v>C1 / Recycling</v>
      </c>
      <c r="S1" s="89" t="str">
        <f>CONCATENATE(Gesamtüberblick!X7," / ",Gesamtüberblick!X6)</f>
        <v>C2 / Recycling</v>
      </c>
      <c r="T1" s="89" t="str">
        <f>CONCATENATE(Gesamtüberblick!Y7," / ",Gesamtüberblick!Y6)</f>
        <v>C3 / Recycling</v>
      </c>
      <c r="U1" s="89" t="str">
        <f>CONCATENATE(Gesamtüberblick!Z7," / ",Gesamtüberblick!Z6)</f>
        <v>C4 / Recycling</v>
      </c>
      <c r="V1" s="89" t="str">
        <f>CONCATENATE(Gesamtüberblick!AA7," / ",Gesamtüberblick!AA6)</f>
        <v>D / Recycling</v>
      </c>
    </row>
    <row r="2" spans="1:28" x14ac:dyDescent="0.3">
      <c r="A2" t="s">
        <v>295</v>
      </c>
      <c r="B2" t="s">
        <v>238</v>
      </c>
      <c r="C2" t="s">
        <v>130</v>
      </c>
      <c r="D2" s="72" t="s">
        <v>235</v>
      </c>
      <c r="E2" s="88">
        <f>IF(Gesamtüberblick!C8="","",Gesamtüberblick!C8)</f>
        <v>74.242678292209916</v>
      </c>
      <c r="F2" s="88">
        <f>IF(Gesamtüberblick!D8="","",Gesamtüberblick!D8)</f>
        <v>4.4179279411091006</v>
      </c>
      <c r="G2" s="88">
        <f>IF(Gesamtüberblick!E8="","",Gesamtüberblick!E8)</f>
        <v>3.514832863294747</v>
      </c>
      <c r="H2" s="88">
        <f>IF(Gesamtüberblick!F8="","",Gesamtüberblick!F8)</f>
        <v>82.175439096613758</v>
      </c>
      <c r="I2" s="88">
        <f>IF(Gesamtüberblick!G8="","",Gesamtüberblick!G8)</f>
        <v>9.1352917539449976</v>
      </c>
      <c r="J2" s="88">
        <f>IF(Gesamtüberblick!H8="","",Gesamtüberblick!H8)</f>
        <v>1.9222454258989849</v>
      </c>
      <c r="K2" s="88">
        <f>IF(Gesamtüberblick!I8="","",Gesamtüberblick!I8)</f>
        <v>-8.0974562651455226</v>
      </c>
      <c r="L2" s="88" t="str">
        <f>IF(Gesamtüberblick!J8="","",Gesamtüberblick!J8)</f>
        <v/>
      </c>
      <c r="M2" s="88" t="str">
        <f>IF(Gesamtüberblick!K8="","",Gesamtüberblick!K8)</f>
        <v/>
      </c>
      <c r="N2" s="88" t="str">
        <f>IF(Gesamtüberblick!L8="","",Gesamtüberblick!L8)</f>
        <v/>
      </c>
      <c r="O2" s="88" t="str">
        <f>IF(Gesamtüberblick!M8="","",Gesamtüberblick!M8)</f>
        <v/>
      </c>
      <c r="P2" s="88" t="str">
        <f>IF(Gesamtüberblick!N8="","",Gesamtüberblick!N8)</f>
        <v/>
      </c>
      <c r="Q2" s="88" t="str">
        <f>IF(Gesamtüberblick!O8="","",Gesamtüberblick!O8)</f>
        <v/>
      </c>
      <c r="R2" s="88">
        <f>IF(Gesamtüberblick!W8="","",Gesamtüberblick!W8)</f>
        <v>3.274892554989</v>
      </c>
      <c r="S2" s="88">
        <f>IF(Gesamtüberblick!X8="","",Gesamtüberblick!X8)</f>
        <v>4.6212635367250003</v>
      </c>
      <c r="T2" s="88">
        <f>IF(Gesamtüberblick!Y8="","",Gesamtüberblick!Y8)</f>
        <v>0</v>
      </c>
      <c r="U2" s="88">
        <f>IF(Gesamtüberblick!Z8="","",Gesamtüberblick!Z8)</f>
        <v>-0.52619402677564198</v>
      </c>
      <c r="V2" s="88">
        <f>IF(Gesamtüberblick!AA8="","",Gesamtüberblick!AA8)</f>
        <v>-4.7374932140656858</v>
      </c>
    </row>
    <row r="3" spans="1:28" x14ac:dyDescent="0.3">
      <c r="A3" t="s">
        <v>293</v>
      </c>
      <c r="B3" t="s">
        <v>236</v>
      </c>
      <c r="C3" t="s">
        <v>97</v>
      </c>
      <c r="D3" s="72" t="s">
        <v>235</v>
      </c>
      <c r="E3" s="88">
        <f>IF(Gesamtüberblick!C9="","",Gesamtüberblick!C9)</f>
        <v>74.231066209993045</v>
      </c>
      <c r="F3" s="88">
        <f>IF(Gesamtüberblick!D9="","",Gesamtüberblick!D9)</f>
        <v>4.4157477480000003</v>
      </c>
      <c r="G3" s="88">
        <f>IF(Gesamtüberblick!E9="","",Gesamtüberblick!E9)</f>
        <v>3.9264174137407721</v>
      </c>
      <c r="H3" s="88">
        <f>IF(Gesamtüberblick!F9="","",Gesamtüberblick!F9)</f>
        <v>82.573231371733812</v>
      </c>
      <c r="I3" s="88">
        <f>IF(Gesamtüberblick!G9="","",Gesamtüberblick!G9)</f>
        <v>9.1307576564376536</v>
      </c>
      <c r="J3" s="88">
        <f>IF(Gesamtüberblick!H9="","",Gesamtüberblick!H9)</f>
        <v>1.5078624865253989</v>
      </c>
      <c r="K3" s="88">
        <f>IF(Gesamtüberblick!I9="","",Gesamtüberblick!I9)</f>
        <v>-8.0974562651455226</v>
      </c>
      <c r="L3" s="88" t="str">
        <f>IF(Gesamtüberblick!J9="","",Gesamtüberblick!J9)</f>
        <v/>
      </c>
      <c r="M3" s="88" t="str">
        <f>IF(Gesamtüberblick!K9="","",Gesamtüberblick!K9)</f>
        <v/>
      </c>
      <c r="N3" s="88" t="str">
        <f>IF(Gesamtüberblick!L9="","",Gesamtüberblick!L9)</f>
        <v/>
      </c>
      <c r="O3" s="88" t="str">
        <f>IF(Gesamtüberblick!M9="","",Gesamtüberblick!M9)</f>
        <v/>
      </c>
      <c r="P3" s="88" t="str">
        <f>IF(Gesamtüberblick!N9="","",Gesamtüberblick!N9)</f>
        <v/>
      </c>
      <c r="Q3" s="88" t="str">
        <f>IF(Gesamtüberblick!O9="","",Gesamtüberblick!O9)</f>
        <v/>
      </c>
      <c r="R3" s="88">
        <f>IF(Gesamtüberblick!W9="","",Gesamtüberblick!W9)</f>
        <v>3.2745240330000001</v>
      </c>
      <c r="S3" s="88">
        <f>IF(Gesamtüberblick!X9="","",Gesamtüberblick!X9)</f>
        <v>4.6189830000000001</v>
      </c>
      <c r="T3" s="88">
        <f>IF(Gesamtüberblick!Y9="","",Gesamtüberblick!Y9)</f>
        <v>0</v>
      </c>
      <c r="U3" s="88">
        <f>IF(Gesamtüberblick!Z9="","",Gesamtüberblick!Z9)</f>
        <v>-0.526267411211642</v>
      </c>
      <c r="V3" s="88">
        <f>IF(Gesamtüberblick!AA9="","",Gesamtüberblick!AA9)</f>
        <v>-4.735790311975709</v>
      </c>
    </row>
    <row r="4" spans="1:28" x14ac:dyDescent="0.3">
      <c r="A4" t="s">
        <v>292</v>
      </c>
      <c r="B4" t="s">
        <v>234</v>
      </c>
      <c r="C4" t="s">
        <v>96</v>
      </c>
      <c r="D4" s="72" t="s">
        <v>235</v>
      </c>
      <c r="E4" s="88">
        <f>IF(Gesamtüberblick!C10="","",Gesamtüberblick!C10)</f>
        <v>0</v>
      </c>
      <c r="F4" s="88">
        <f>IF(Gesamtüberblick!D10="","",Gesamtüberblick!D10)</f>
        <v>0</v>
      </c>
      <c r="G4" s="88">
        <f>IF(Gesamtüberblick!E10="","",Gesamtüberblick!E10)</f>
        <v>-0.4139891410215194</v>
      </c>
      <c r="H4" s="88">
        <f>IF(Gesamtüberblick!F10="","",Gesamtüberblick!F10)</f>
        <v>-0.4139891410215194</v>
      </c>
      <c r="I4" s="88">
        <f>IF(Gesamtüberblick!G10="","",Gesamtüberblick!G10)</f>
        <v>0</v>
      </c>
      <c r="J4" s="88">
        <f>IF(Gesamtüberblick!H10="","",Gesamtüberblick!H10)</f>
        <v>0.4139891410215194</v>
      </c>
      <c r="K4" s="88">
        <f>IF(Gesamtüberblick!I10="","",Gesamtüberblick!I10)</f>
        <v>0</v>
      </c>
      <c r="L4" s="88" t="str">
        <f>IF(Gesamtüberblick!J10="","",Gesamtüberblick!J10)</f>
        <v/>
      </c>
      <c r="M4" s="88" t="str">
        <f>IF(Gesamtüberblick!K10="","",Gesamtüberblick!K10)</f>
        <v/>
      </c>
      <c r="N4" s="88" t="str">
        <f>IF(Gesamtüberblick!L10="","",Gesamtüberblick!L10)</f>
        <v/>
      </c>
      <c r="O4" s="88" t="str">
        <f>IF(Gesamtüberblick!M10="","",Gesamtüberblick!M10)</f>
        <v/>
      </c>
      <c r="P4" s="88" t="str">
        <f>IF(Gesamtüberblick!N10="","",Gesamtüberblick!N10)</f>
        <v/>
      </c>
      <c r="Q4" s="88" t="str">
        <f>IF(Gesamtüberblick!O10="","",Gesamtüberblick!O10)</f>
        <v/>
      </c>
      <c r="R4" s="88">
        <f>IF(Gesamtüberblick!W10="","",Gesamtüberblick!W10)</f>
        <v>0</v>
      </c>
      <c r="S4" s="88">
        <f>IF(Gesamtüberblick!X10="","",Gesamtüberblick!X10)</f>
        <v>0</v>
      </c>
      <c r="T4" s="88">
        <f>IF(Gesamtüberblick!Y10="","",Gesamtüberblick!Y10)</f>
        <v>0</v>
      </c>
      <c r="U4" s="88">
        <f>IF(Gesamtüberblick!Z10="","",Gesamtüberblick!Z10)</f>
        <v>0</v>
      </c>
      <c r="V4" s="88">
        <f>IF(Gesamtüberblick!AA10="","",Gesamtüberblick!AA10)</f>
        <v>0</v>
      </c>
    </row>
    <row r="5" spans="1:28" x14ac:dyDescent="0.3">
      <c r="A5" t="s">
        <v>294</v>
      </c>
      <c r="B5" t="s">
        <v>237</v>
      </c>
      <c r="C5" t="s">
        <v>131</v>
      </c>
      <c r="D5" s="72" t="s">
        <v>235</v>
      </c>
      <c r="E5" s="88">
        <f>IF(Gesamtüberblick!C11="","",Gesamtüberblick!C11)</f>
        <v>1.1612082216873433E-2</v>
      </c>
      <c r="F5" s="88">
        <f>IF(Gesamtüberblick!D11="","",Gesamtüberblick!D11)</f>
        <v>2.1801931090999998E-3</v>
      </c>
      <c r="G5" s="88">
        <f>IF(Gesamtüberblick!E11="","",Gesamtüberblick!E11)</f>
        <v>2.404590575493673E-3</v>
      </c>
      <c r="H5" s="88">
        <f>IF(Gesamtüberblick!F11="","",Gesamtüberblick!F11)</f>
        <v>1.6196865901467107E-2</v>
      </c>
      <c r="I5" s="88">
        <f>IF(Gesamtüberblick!G11="","",Gesamtüberblick!G11)</f>
        <v>4.5340975073450852E-3</v>
      </c>
      <c r="J5" s="88">
        <f>IF(Gesamtüberblick!H11="","",Gesamtüberblick!H11)</f>
        <v>3.9379835206665214E-4</v>
      </c>
      <c r="K5" s="88">
        <f>IF(Gesamtüberblick!I11="","",Gesamtüberblick!I11)</f>
        <v>0</v>
      </c>
      <c r="L5" s="88" t="str">
        <f>IF(Gesamtüberblick!J11="","",Gesamtüberblick!J11)</f>
        <v/>
      </c>
      <c r="M5" s="88" t="str">
        <f>IF(Gesamtüberblick!K11="","",Gesamtüberblick!K11)</f>
        <v/>
      </c>
      <c r="N5" s="88" t="str">
        <f>IF(Gesamtüberblick!L11="","",Gesamtüberblick!L11)</f>
        <v/>
      </c>
      <c r="O5" s="88" t="str">
        <f>IF(Gesamtüberblick!M11="","",Gesamtüberblick!M11)</f>
        <v/>
      </c>
      <c r="P5" s="88" t="str">
        <f>IF(Gesamtüberblick!N11="","",Gesamtüberblick!N11)</f>
        <v/>
      </c>
      <c r="Q5" s="88" t="str">
        <f>IF(Gesamtüberblick!O11="","",Gesamtüberblick!O11)</f>
        <v/>
      </c>
      <c r="R5" s="88">
        <f>IF(Gesamtüberblick!W11="","",Gesamtüberblick!W11)</f>
        <v>3.6852198899999997E-4</v>
      </c>
      <c r="S5" s="88">
        <f>IF(Gesamtüberblick!X11="","",Gesamtüberblick!X11)</f>
        <v>2.2805367249999998E-3</v>
      </c>
      <c r="T5" s="88">
        <f>IF(Gesamtüberblick!Y11="","",Gesamtüberblick!Y11)</f>
        <v>0</v>
      </c>
      <c r="U5" s="88">
        <f>IF(Gesamtüberblick!Z11="","",Gesamtüberblick!Z11)</f>
        <v>7.3384435999999993E-5</v>
      </c>
      <c r="V5" s="88">
        <f>IF(Gesamtüberblick!AA11="","",Gesamtüberblick!AA11)</f>
        <v>-1.7029020899760991E-3</v>
      </c>
    </row>
    <row r="6" spans="1:28" s="75" customFormat="1" x14ac:dyDescent="0.3">
      <c r="A6" t="s">
        <v>247</v>
      </c>
      <c r="B6" t="s">
        <v>20</v>
      </c>
      <c r="C6" t="s">
        <v>132</v>
      </c>
      <c r="D6" s="72" t="s">
        <v>248</v>
      </c>
      <c r="E6" s="88">
        <f>IF(Gesamtüberblick!C12="","",Gesamtüberblick!C12)</f>
        <v>2.0575408460035738E-7</v>
      </c>
      <c r="F6" s="88">
        <f>IF(Gesamtüberblick!D12="","",Gesamtüberblick!D12)</f>
        <v>9.6165211099999994E-8</v>
      </c>
      <c r="G6" s="88">
        <f>IF(Gesamtüberblick!E12="","",Gesamtüberblick!E12)</f>
        <v>1.1018989527576829E-7</v>
      </c>
      <c r="H6" s="88">
        <f>IF(Gesamtüberblick!F12="","",Gesamtüberblick!F12)</f>
        <v>4.1210919097612567E-7</v>
      </c>
      <c r="I6" s="88">
        <f>IF(Gesamtüberblick!G12="","",Gesamtüberblick!G12)</f>
        <v>2.0691903772020398E-7</v>
      </c>
      <c r="J6" s="88">
        <f>IF(Gesamtüberblick!H12="","",Gesamtüberblick!H12)</f>
        <v>1.0009633623979283E-8</v>
      </c>
      <c r="K6" s="88">
        <f>IF(Gesamtüberblick!I12="","",Gesamtüberblick!I12)</f>
        <v>0</v>
      </c>
      <c r="L6" s="88" t="str">
        <f>IF(Gesamtüberblick!J12="","",Gesamtüberblick!J12)</f>
        <v/>
      </c>
      <c r="M6" s="88" t="str">
        <f>IF(Gesamtüberblick!K12="","",Gesamtüberblick!K12)</f>
        <v/>
      </c>
      <c r="N6" s="88" t="str">
        <f>IF(Gesamtüberblick!L12="","",Gesamtüberblick!L12)</f>
        <v/>
      </c>
      <c r="O6" s="88" t="str">
        <f>IF(Gesamtüberblick!M12="","",Gesamtüberblick!M12)</f>
        <v/>
      </c>
      <c r="P6" s="88" t="str">
        <f>IF(Gesamtüberblick!N12="","",Gesamtüberblick!N12)</f>
        <v/>
      </c>
      <c r="Q6" s="88" t="str">
        <f>IF(Gesamtüberblick!O12="","",Gesamtüberblick!O12)</f>
        <v/>
      </c>
      <c r="R6" s="88">
        <f>IF(Gesamtüberblick!W12="","",Gesamtüberblick!W12)</f>
        <v>5.2088262599999997E-8</v>
      </c>
      <c r="S6" s="88">
        <f>IF(Gesamtüberblick!X12="","",Gesamtüberblick!X12)</f>
        <v>1.00591225E-7</v>
      </c>
      <c r="T6" s="88">
        <f>IF(Gesamtüberblick!Y12="","",Gesamtüberblick!Y12)</f>
        <v>0</v>
      </c>
      <c r="U6" s="88">
        <f>IF(Gesamtüberblick!Z12="","",Gesamtüberblick!Z12)</f>
        <v>3.5205281999999999E-9</v>
      </c>
      <c r="V6" s="88">
        <f>IF(Gesamtüberblick!AA12="","",Gesamtüberblick!AA12)</f>
        <v>-1.3433088905583044E-7</v>
      </c>
      <c r="W6"/>
      <c r="X6"/>
      <c r="Y6"/>
      <c r="Z6"/>
      <c r="AA6"/>
      <c r="AB6"/>
    </row>
    <row r="7" spans="1:28" x14ac:dyDescent="0.3">
      <c r="A7" t="s">
        <v>222</v>
      </c>
      <c r="B7" t="s">
        <v>21</v>
      </c>
      <c r="C7" t="s">
        <v>133</v>
      </c>
      <c r="D7" s="72" t="s">
        <v>223</v>
      </c>
      <c r="E7" s="88">
        <f>IF(Gesamtüberblick!C13="","",Gesamtüberblick!C13)</f>
        <v>0.12272238749402566</v>
      </c>
      <c r="F7" s="88">
        <f>IF(Gesamtüberblick!D13="","",Gesamtüberblick!D13)</f>
        <v>9.6525011259999995E-3</v>
      </c>
      <c r="G7" s="88">
        <f>IF(Gesamtüberblick!E13="","",Gesamtüberblick!E13)</f>
        <v>2.6718274154879297E-2</v>
      </c>
      <c r="H7" s="88">
        <f>IF(Gesamtüberblick!F13="","",Gesamtüberblick!F13)</f>
        <v>0.15909316277490496</v>
      </c>
      <c r="I7" s="88">
        <f>IF(Gesamtüberblick!G13="","",Gesamtüberblick!G13)</f>
        <v>2.2823462383530412E-2</v>
      </c>
      <c r="J7" s="88">
        <f>IF(Gesamtüberblick!H13="","",Gesamtüberblick!H13)</f>
        <v>1.3183585376066466E-3</v>
      </c>
      <c r="K7" s="88">
        <f>IF(Gesamtüberblick!I13="","",Gesamtüberblick!I13)</f>
        <v>0</v>
      </c>
      <c r="L7" s="88" t="str">
        <f>IF(Gesamtüberblick!J13="","",Gesamtüberblick!J13)</f>
        <v/>
      </c>
      <c r="M7" s="88" t="str">
        <f>IF(Gesamtüberblick!K13="","",Gesamtüberblick!K13)</f>
        <v/>
      </c>
      <c r="N7" s="88" t="str">
        <f>IF(Gesamtüberblick!L13="","",Gesamtüberblick!L13)</f>
        <v/>
      </c>
      <c r="O7" s="88" t="str">
        <f>IF(Gesamtüberblick!M13="","",Gesamtüberblick!M13)</f>
        <v/>
      </c>
      <c r="P7" s="88" t="str">
        <f>IF(Gesamtüberblick!N13="","",Gesamtüberblick!N13)</f>
        <v/>
      </c>
      <c r="Q7" s="88" t="str">
        <f>IF(Gesamtüberblick!O13="","",Gesamtüberblick!O13)</f>
        <v/>
      </c>
      <c r="R7" s="88">
        <f>IF(Gesamtüberblick!W13="","",Gesamtüberblick!W13)</f>
        <v>3.0350018820000001E-2</v>
      </c>
      <c r="S7" s="88">
        <f>IF(Gesamtüberblick!X13="","",Gesamtüberblick!X13)</f>
        <v>1.0096758500000001E-2</v>
      </c>
      <c r="T7" s="88">
        <f>IF(Gesamtüberblick!Y13="","",Gesamtüberblick!Y13)</f>
        <v>0</v>
      </c>
      <c r="U7" s="88">
        <f>IF(Gesamtüberblick!Z13="","",Gesamtüberblick!Z13)</f>
        <v>9.1581649999999991E-4</v>
      </c>
      <c r="V7" s="88">
        <f>IF(Gesamtüberblick!AA13="","",Gesamtüberblick!AA13)</f>
        <v>-2.3995800919011351E-2</v>
      </c>
    </row>
    <row r="8" spans="1:28" x14ac:dyDescent="0.3">
      <c r="A8" t="s">
        <v>227</v>
      </c>
      <c r="B8" t="s">
        <v>156</v>
      </c>
      <c r="C8" t="s">
        <v>135</v>
      </c>
      <c r="D8" s="72" t="s">
        <v>228</v>
      </c>
      <c r="E8" s="88">
        <f>IF(Gesamtüberblick!C14="","",Gesamtüberblick!C14)</f>
        <v>1.4809912997116662E-2</v>
      </c>
      <c r="F8" s="88">
        <f>IF(Gesamtüberblick!D14="","",Gesamtüberblick!D14)</f>
        <v>3.1383900210000003E-4</v>
      </c>
      <c r="G8" s="88">
        <f>IF(Gesamtüberblick!E14="","",Gesamtüberblick!E14)</f>
        <v>8.7224111691730228E-4</v>
      </c>
      <c r="H8" s="88">
        <f>IF(Gesamtüberblick!F14="","",Gesamtüberblick!F14)</f>
        <v>1.5995993116133964E-2</v>
      </c>
      <c r="I8" s="88">
        <f>IF(Gesamtüberblick!G14="","",Gesamtüberblick!G14)</f>
        <v>7.1653436062910829E-4</v>
      </c>
      <c r="J8" s="88">
        <f>IF(Gesamtüberblick!H14="","",Gesamtüberblick!H14)</f>
        <v>3.6432277473097825E-4</v>
      </c>
      <c r="K8" s="88">
        <f>IF(Gesamtüberblick!I14="","",Gesamtüberblick!I14)</f>
        <v>0</v>
      </c>
      <c r="L8" s="88" t="str">
        <f>IF(Gesamtüberblick!J14="","",Gesamtüberblick!J14)</f>
        <v/>
      </c>
      <c r="M8" s="88" t="str">
        <f>IF(Gesamtüberblick!K14="","",Gesamtüberblick!K14)</f>
        <v/>
      </c>
      <c r="N8" s="88" t="str">
        <f>IF(Gesamtüberblick!L14="","",Gesamtüberblick!L14)</f>
        <v/>
      </c>
      <c r="O8" s="88" t="str">
        <f>IF(Gesamtüberblick!M14="","",Gesamtüberblick!M14)</f>
        <v/>
      </c>
      <c r="P8" s="88" t="str">
        <f>IF(Gesamtüberblick!N14="","",Gesamtüberblick!N14)</f>
        <v/>
      </c>
      <c r="Q8" s="88" t="str">
        <f>IF(Gesamtüberblick!O14="","",Gesamtüberblick!O14)</f>
        <v/>
      </c>
      <c r="R8" s="88">
        <f>IF(Gesamtüberblick!W14="","",Gesamtüberblick!W14)</f>
        <v>1.0052619060000001E-4</v>
      </c>
      <c r="S8" s="88">
        <f>IF(Gesamtüberblick!X14="","",Gesamtüberblick!X14)</f>
        <v>3.2828347500000007E-4</v>
      </c>
      <c r="T8" s="88">
        <f>IF(Gesamtüberblick!Y14="","",Gesamtüberblick!Y14)</f>
        <v>0</v>
      </c>
      <c r="U8" s="88">
        <f>IF(Gesamtüberblick!Z14="","",Gesamtüberblick!Z14)</f>
        <v>1.0120807600000002E-5</v>
      </c>
      <c r="V8" s="88">
        <f>IF(Gesamtüberblick!AA14="","",Gesamtüberblick!AA14)</f>
        <v>-6.9388872285290159E-4</v>
      </c>
    </row>
    <row r="9" spans="1:28" x14ac:dyDescent="0.3">
      <c r="A9" t="s">
        <v>229</v>
      </c>
      <c r="B9" t="s">
        <v>157</v>
      </c>
      <c r="C9" t="s">
        <v>137</v>
      </c>
      <c r="D9" s="72" t="s">
        <v>230</v>
      </c>
      <c r="E9" s="88">
        <f>IF(Gesamtüberblick!C15="","",Gesamtüberblick!C15)</f>
        <v>4.6420357989527802E-2</v>
      </c>
      <c r="F9" s="88">
        <f>IF(Gesamtüberblick!D15="","",Gesamtüberblick!D15)</f>
        <v>2.4352754429999997E-3</v>
      </c>
      <c r="G9" s="88">
        <f>IF(Gesamtüberblick!E15="","",Gesamtüberblick!E15)</f>
        <v>1.0240165062972564E-2</v>
      </c>
      <c r="H9" s="88">
        <f>IF(Gesamtüberblick!F15="","",Gesamtüberblick!F15)</f>
        <v>5.9095798495500368E-2</v>
      </c>
      <c r="I9" s="88">
        <f>IF(Gesamtüberblick!G15="","",Gesamtüberblick!G15)</f>
        <v>6.2394013388875147E-3</v>
      </c>
      <c r="J9" s="88">
        <f>IF(Gesamtüberblick!H15="","",Gesamtüberblick!H15)</f>
        <v>4.3798931194906398E-4</v>
      </c>
      <c r="K9" s="88">
        <f>IF(Gesamtüberblick!I15="","",Gesamtüberblick!I15)</f>
        <v>0</v>
      </c>
      <c r="L9" s="88" t="str">
        <f>IF(Gesamtüberblick!J15="","",Gesamtüberblick!J15)</f>
        <v/>
      </c>
      <c r="M9" s="88" t="str">
        <f>IF(Gesamtüberblick!K15="","",Gesamtüberblick!K15)</f>
        <v/>
      </c>
      <c r="N9" s="88" t="str">
        <f>IF(Gesamtüberblick!L15="","",Gesamtüberblick!L15)</f>
        <v/>
      </c>
      <c r="O9" s="88" t="str">
        <f>IF(Gesamtüberblick!M15="","",Gesamtüberblick!M15)</f>
        <v/>
      </c>
      <c r="P9" s="88" t="str">
        <f>IF(Gesamtüberblick!N15="","",Gesamtüberblick!N15)</f>
        <v/>
      </c>
      <c r="Q9" s="88" t="str">
        <f>IF(Gesamtüberblick!O15="","",Gesamtüberblick!O15)</f>
        <v/>
      </c>
      <c r="R9" s="88">
        <f>IF(Gesamtüberblick!W15="","",Gesamtüberblick!W15)</f>
        <v>1.40682828E-2</v>
      </c>
      <c r="S9" s="88">
        <f>IF(Gesamtüberblick!X15="","",Gesamtüberblick!X15)</f>
        <v>2.5473592500000002E-3</v>
      </c>
      <c r="T9" s="88">
        <f>IF(Gesamtüberblick!Y15="","",Gesamtüberblick!Y15)</f>
        <v>0</v>
      </c>
      <c r="U9" s="88">
        <f>IF(Gesamtüberblick!Z15="","",Gesamtüberblick!Z15)</f>
        <v>3.5155121999999996E-4</v>
      </c>
      <c r="V9" s="88">
        <f>IF(Gesamtüberblick!AA15="","",Gesamtüberblick!AA15)</f>
        <v>-1.0477416152514338E-2</v>
      </c>
    </row>
    <row r="10" spans="1:28" x14ac:dyDescent="0.3">
      <c r="A10" t="s">
        <v>231</v>
      </c>
      <c r="B10" t="s">
        <v>158</v>
      </c>
      <c r="C10" t="s">
        <v>139</v>
      </c>
      <c r="D10" s="72" t="s">
        <v>232</v>
      </c>
      <c r="E10" s="88">
        <f>IF(Gesamtüberblick!C16="","",Gesamtüberblick!C16)</f>
        <v>0.51884719867437401</v>
      </c>
      <c r="F10" s="88">
        <f>IF(Gesamtüberblick!D16="","",Gesamtüberblick!D16)</f>
        <v>2.4744561469999999E-2</v>
      </c>
      <c r="G10" s="88">
        <f>IF(Gesamtüberblick!E16="","",Gesamtüberblick!E16)</f>
        <v>0.11033747352238735</v>
      </c>
      <c r="H10" s="88">
        <f>IF(Gesamtüberblick!F16="","",Gesamtüberblick!F16)</f>
        <v>0.65392923366676137</v>
      </c>
      <c r="I10" s="88">
        <f>IF(Gesamtüberblick!G16="","",Gesamtüberblick!G16)</f>
        <v>6.4072523669808465E-2</v>
      </c>
      <c r="J10" s="88">
        <f>IF(Gesamtüberblick!H16="","",Gesamtüberblick!H16)</f>
        <v>3.8067702813036988E-3</v>
      </c>
      <c r="K10" s="88">
        <f>IF(Gesamtüberblick!I16="","",Gesamtüberblick!I16)</f>
        <v>0</v>
      </c>
      <c r="L10" s="88" t="str">
        <f>IF(Gesamtüberblick!J16="","",Gesamtüberblick!J16)</f>
        <v/>
      </c>
      <c r="M10" s="88" t="str">
        <f>IF(Gesamtüberblick!K16="","",Gesamtüberblick!K16)</f>
        <v/>
      </c>
      <c r="N10" s="88" t="str">
        <f>IF(Gesamtüberblick!L16="","",Gesamtüberblick!L16)</f>
        <v/>
      </c>
      <c r="O10" s="88" t="str">
        <f>IF(Gesamtüberblick!M16="","",Gesamtüberblick!M16)</f>
        <v/>
      </c>
      <c r="P10" s="88" t="str">
        <f>IF(Gesamtüberblick!N16="","",Gesamtüberblick!N16)</f>
        <v/>
      </c>
      <c r="Q10" s="88" t="str">
        <f>IF(Gesamtüberblick!O16="","",Gesamtüberblick!O16)</f>
        <v/>
      </c>
      <c r="R10" s="88">
        <f>IF(Gesamtüberblick!W16="","",Gesamtüberblick!W16)</f>
        <v>0.1529192841</v>
      </c>
      <c r="S10" s="88">
        <f>IF(Gesamtüberblick!X16="","",Gesamtüberblick!X16)</f>
        <v>2.5883432500000001E-2</v>
      </c>
      <c r="T10" s="88">
        <f>IF(Gesamtüberblick!Y16="","",Gesamtüberblick!Y16)</f>
        <v>0</v>
      </c>
      <c r="U10" s="88">
        <f>IF(Gesamtüberblick!Z16="","",Gesamtüberblick!Z16)</f>
        <v>3.7676526E-3</v>
      </c>
      <c r="V10" s="88">
        <f>IF(Gesamtüberblick!AA16="","",Gesamtüberblick!AA16)</f>
        <v>-0.10700691036387593</v>
      </c>
    </row>
    <row r="11" spans="1:28" x14ac:dyDescent="0.3">
      <c r="A11" t="s">
        <v>257</v>
      </c>
      <c r="B11" t="s">
        <v>22</v>
      </c>
      <c r="C11" t="s">
        <v>194</v>
      </c>
      <c r="D11" s="72" t="s">
        <v>258</v>
      </c>
      <c r="E11" s="88">
        <f>IF(Gesamtüberblick!C17="","",Gesamtüberblick!C17)</f>
        <v>0.12548836073180886</v>
      </c>
      <c r="F11" s="88">
        <f>IF(Gesamtüberblick!D17="","",Gesamtüberblick!D17)</f>
        <v>1.4984288073999999E-2</v>
      </c>
      <c r="G11" s="88">
        <f>IF(Gesamtüberblick!E17="","",Gesamtüberblick!E17)</f>
        <v>3.4222128405501644E-2</v>
      </c>
      <c r="H11" s="88">
        <f>IF(Gesamtüberblick!F17="","",Gesamtüberblick!F17)</f>
        <v>0.17469477721131049</v>
      </c>
      <c r="I11" s="88">
        <f>IF(Gesamtüberblick!G17="","",Gesamtüberblick!G17)</f>
        <v>3.7017313879857162E-2</v>
      </c>
      <c r="J11" s="88">
        <f>IF(Gesamtüberblick!H17="","",Gesamtüberblick!H17)</f>
        <v>1.1663574890012789E-3</v>
      </c>
      <c r="K11" s="88">
        <f>IF(Gesamtüberblick!I17="","",Gesamtüberblick!I17)</f>
        <v>0</v>
      </c>
      <c r="L11" s="88" t="str">
        <f>IF(Gesamtüberblick!J17="","",Gesamtüberblick!J17)</f>
        <v/>
      </c>
      <c r="M11" s="88" t="str">
        <f>IF(Gesamtüberblick!K17="","",Gesamtüberblick!K17)</f>
        <v/>
      </c>
      <c r="N11" s="88" t="str">
        <f>IF(Gesamtüberblick!L17="","",Gesamtüberblick!L17)</f>
        <v/>
      </c>
      <c r="O11" s="88" t="str">
        <f>IF(Gesamtüberblick!M17="","",Gesamtüberblick!M17)</f>
        <v/>
      </c>
      <c r="P11" s="88" t="str">
        <f>IF(Gesamtüberblick!N17="","",Gesamtüberblick!N17)</f>
        <v/>
      </c>
      <c r="Q11" s="88" t="str">
        <f>IF(Gesamtüberblick!O17="","",Gesamtüberblick!O17)</f>
        <v/>
      </c>
      <c r="R11" s="88">
        <f>IF(Gesamtüberblick!W17="","",Gesamtüberblick!W17)</f>
        <v>4.5290133900000001E-2</v>
      </c>
      <c r="S11" s="88">
        <f>IF(Gesamtüberblick!X17="","",Gesamtüberblick!X17)</f>
        <v>1.56739415E-2</v>
      </c>
      <c r="T11" s="88">
        <f>IF(Gesamtüberblick!Y17="","",Gesamtüberblick!Y17)</f>
        <v>0</v>
      </c>
      <c r="U11" s="88">
        <f>IF(Gesamtüberblick!Z17="","",Gesamtüberblick!Z17)</f>
        <v>1.31159208E-3</v>
      </c>
      <c r="V11" s="88">
        <f>IF(Gesamtüberblick!AA17="","",Gesamtüberblick!AA17)</f>
        <v>-3.3907941683819311E-2</v>
      </c>
    </row>
    <row r="12" spans="1:28" x14ac:dyDescent="0.3">
      <c r="A12" t="s">
        <v>219</v>
      </c>
      <c r="B12" t="s">
        <v>23</v>
      </c>
      <c r="C12" t="s">
        <v>142</v>
      </c>
      <c r="D12" s="72" t="s">
        <v>220</v>
      </c>
      <c r="E12" s="88">
        <f>IF(Gesamtüberblick!C18="","",Gesamtüberblick!C18)</f>
        <v>3.3947831553675173E-5</v>
      </c>
      <c r="F12" s="88">
        <f>IF(Gesamtüberblick!D18="","",Gesamtüberblick!D18)</f>
        <v>1.4434859816999997E-5</v>
      </c>
      <c r="G12" s="88">
        <f>IF(Gesamtüberblick!E18="","",Gesamtüberblick!E18)</f>
        <v>3.4040797602535226E-5</v>
      </c>
      <c r="H12" s="88">
        <f>IF(Gesamtüberblick!F18="","",Gesamtüberblick!F18)</f>
        <v>8.2423488973210399E-5</v>
      </c>
      <c r="I12" s="88">
        <f>IF(Gesamtüberblick!G18="","",Gesamtüberblick!G18)</f>
        <v>2.5597984677595408E-5</v>
      </c>
      <c r="J12" s="88">
        <f>IF(Gesamtüberblick!H18="","",Gesamtüberblick!H18)</f>
        <v>1.0117735184724437E-6</v>
      </c>
      <c r="K12" s="88">
        <f>IF(Gesamtüberblick!I18="","",Gesamtüberblick!I18)</f>
        <v>0</v>
      </c>
      <c r="L12" s="88" t="str">
        <f>IF(Gesamtüberblick!J18="","",Gesamtüberblick!J18)</f>
        <v/>
      </c>
      <c r="M12" s="88" t="str">
        <f>IF(Gesamtüberblick!K18="","",Gesamtüberblick!K18)</f>
        <v/>
      </c>
      <c r="N12" s="88" t="str">
        <f>IF(Gesamtüberblick!L18="","",Gesamtüberblick!L18)</f>
        <v/>
      </c>
      <c r="O12" s="88" t="str">
        <f>IF(Gesamtüberblick!M18="","",Gesamtüberblick!M18)</f>
        <v/>
      </c>
      <c r="P12" s="88" t="str">
        <f>IF(Gesamtüberblick!N18="","",Gesamtüberblick!N18)</f>
        <v/>
      </c>
      <c r="Q12" s="88" t="str">
        <f>IF(Gesamtüberblick!O18="","",Gesamtüberblick!O18)</f>
        <v/>
      </c>
      <c r="R12" s="88">
        <f>IF(Gesamtüberblick!W18="","",Gesamtüberblick!W18)</f>
        <v>1.1430443309999999E-6</v>
      </c>
      <c r="S12" s="88">
        <f>IF(Gesamtüberblick!X18="","",Gesamtüberblick!X18)</f>
        <v>1.509922575E-5</v>
      </c>
      <c r="T12" s="88">
        <f>IF(Gesamtüberblick!Y18="","",Gesamtüberblick!Y18)</f>
        <v>0</v>
      </c>
      <c r="U12" s="88">
        <f>IF(Gesamtüberblick!Z18="","",Gesamtüberblick!Z18)</f>
        <v>1.6876165999999997E-7</v>
      </c>
      <c r="V12" s="88">
        <f>IF(Gesamtüberblick!AA18="","",Gesamtüberblick!AA18)</f>
        <v>-1.3789333313613875E-5</v>
      </c>
    </row>
    <row r="13" spans="1:28" x14ac:dyDescent="0.3">
      <c r="A13" t="s">
        <v>221</v>
      </c>
      <c r="B13" t="s">
        <v>24</v>
      </c>
      <c r="C13" t="s">
        <v>143</v>
      </c>
      <c r="D13" s="72" t="s">
        <v>9</v>
      </c>
      <c r="E13" s="88">
        <f>IF(Gesamtüberblick!C19="","",Gesamtüberblick!C19)</f>
        <v>251.98884346554223</v>
      </c>
      <c r="F13" s="88">
        <f>IF(Gesamtüberblick!D19="","",Gesamtüberblick!D19)</f>
        <v>62.715227589999998</v>
      </c>
      <c r="G13" s="88">
        <f>IF(Gesamtüberblick!E19="","",Gesamtüberblick!E19)</f>
        <v>53.099802847675001</v>
      </c>
      <c r="H13" s="88">
        <f>IF(Gesamtüberblick!F19="","",Gesamtüberblick!F19)</f>
        <v>367.80387390321721</v>
      </c>
      <c r="I13" s="88">
        <f>IF(Gesamtüberblick!G19="","",Gesamtüberblick!G19)</f>
        <v>138.42702906380674</v>
      </c>
      <c r="J13" s="88">
        <f>IF(Gesamtüberblick!H19="","",Gesamtüberblick!H19)</f>
        <v>5.861891147217845</v>
      </c>
      <c r="K13" s="88">
        <f>IF(Gesamtüberblick!I19="","",Gesamtüberblick!I19)</f>
        <v>0</v>
      </c>
      <c r="L13" s="88" t="str">
        <f>IF(Gesamtüberblick!J19="","",Gesamtüberblick!J19)</f>
        <v/>
      </c>
      <c r="M13" s="88" t="str">
        <f>IF(Gesamtüberblick!K19="","",Gesamtüberblick!K19)</f>
        <v/>
      </c>
      <c r="N13" s="88" t="str">
        <f>IF(Gesamtüberblick!L19="","",Gesamtüberblick!L19)</f>
        <v/>
      </c>
      <c r="O13" s="88" t="str">
        <f>IF(Gesamtüberblick!M19="","",Gesamtüberblick!M19)</f>
        <v/>
      </c>
      <c r="P13" s="88" t="str">
        <f>IF(Gesamtüberblick!N19="","",Gesamtüberblick!N19)</f>
        <v/>
      </c>
      <c r="Q13" s="88" t="str">
        <f>IF(Gesamtüberblick!O19="","",Gesamtüberblick!O19)</f>
        <v/>
      </c>
      <c r="R13" s="88">
        <f>IF(Gesamtüberblick!W19="","",Gesamtüberblick!W19)</f>
        <v>42.884519699999998</v>
      </c>
      <c r="S13" s="88">
        <f>IF(Gesamtüberblick!X19="","",Gesamtüberblick!X19)</f>
        <v>65.601702500000002</v>
      </c>
      <c r="T13" s="88">
        <f>IF(Gesamtüberblick!Y19="","",Gesamtüberblick!Y19)</f>
        <v>0</v>
      </c>
      <c r="U13" s="88">
        <f>IF(Gesamtüberblick!Z19="","",Gesamtüberblick!Z19)</f>
        <v>3.0284974</v>
      </c>
      <c r="V13" s="88">
        <f>IF(Gesamtüberblick!AA19="","",Gesamtüberblick!AA19)</f>
        <v>-76.994888663089782</v>
      </c>
    </row>
    <row r="14" spans="1:28" x14ac:dyDescent="0.3">
      <c r="A14" t="s">
        <v>263</v>
      </c>
      <c r="B14" t="s">
        <v>165</v>
      </c>
      <c r="C14" t="s">
        <v>144</v>
      </c>
      <c r="D14" s="72" t="s">
        <v>145</v>
      </c>
      <c r="E14" s="88">
        <f>IF(Gesamtüberblick!C20="","",Gesamtüberblick!C20)</f>
        <v>2.5950798830405559</v>
      </c>
      <c r="F14" s="88">
        <f>IF(Gesamtüberblick!D20="","",Gesamtüberblick!D20)</f>
        <v>0.25855400010000001</v>
      </c>
      <c r="G14" s="88">
        <f>IF(Gesamtüberblick!E20="","",Gesamtüberblick!E20)</f>
        <v>0.51834217562853324</v>
      </c>
      <c r="H14" s="88">
        <f>IF(Gesamtüberblick!F20="","",Gesamtüberblick!F20)</f>
        <v>3.3719760587690892</v>
      </c>
      <c r="I14" s="88">
        <f>IF(Gesamtüberblick!G20="","",Gesamtüberblick!G20)</f>
        <v>0.66685501982571327</v>
      </c>
      <c r="J14" s="88">
        <f>IF(Gesamtüberblick!H20="","",Gesamtüberblick!H20)</f>
        <v>9.4955587064222691E-2</v>
      </c>
      <c r="K14" s="88">
        <f>IF(Gesamtüberblick!I20="","",Gesamtüberblick!I20)</f>
        <v>0</v>
      </c>
      <c r="L14" s="88" t="str">
        <f>IF(Gesamtüberblick!J20="","",Gesamtüberblick!J20)</f>
        <v/>
      </c>
      <c r="M14" s="88" t="str">
        <f>IF(Gesamtüberblick!K20="","",Gesamtüberblick!K20)</f>
        <v/>
      </c>
      <c r="N14" s="88" t="str">
        <f>IF(Gesamtüberblick!L20="","",Gesamtüberblick!L20)</f>
        <v/>
      </c>
      <c r="O14" s="88" t="str">
        <f>IF(Gesamtüberblick!M20="","",Gesamtüberblick!M20)</f>
        <v/>
      </c>
      <c r="P14" s="88" t="str">
        <f>IF(Gesamtüberblick!N20="","",Gesamtüberblick!N20)</f>
        <v/>
      </c>
      <c r="Q14" s="88" t="str">
        <f>IF(Gesamtüberblick!O20="","",Gesamtüberblick!O20)</f>
        <v/>
      </c>
      <c r="R14" s="88">
        <f>IF(Gesamtüberblick!W20="","",Gesamtüberblick!W20)</f>
        <v>9.2414427600000001E-2</v>
      </c>
      <c r="S14" s="88">
        <f>IF(Gesamtüberblick!X20="","",Gesamtüberblick!X20)</f>
        <v>0.27045397500000007</v>
      </c>
      <c r="T14" s="88">
        <f>IF(Gesamtüberblick!Y20="","",Gesamtüberblick!Y20)</f>
        <v>0</v>
      </c>
      <c r="U14" s="88">
        <f>IF(Gesamtüberblick!Z20="","",Gesamtüberblick!Z20)</f>
        <v>0.13378968600000002</v>
      </c>
      <c r="V14" s="88">
        <f>IF(Gesamtüberblick!AA20="","",Gesamtüberblick!AA20)</f>
        <v>-0.75089640641433653</v>
      </c>
    </row>
    <row r="15" spans="1:28" x14ac:dyDescent="0.3">
      <c r="A15" t="s">
        <v>252</v>
      </c>
      <c r="B15" t="s">
        <v>26</v>
      </c>
      <c r="C15" t="s">
        <v>74</v>
      </c>
      <c r="D15" s="72" t="s">
        <v>9</v>
      </c>
      <c r="E15" s="88">
        <f>IF(Gesamtüberblick!C21="","",Gesamtüberblick!C21)</f>
        <v>62.811916122844941</v>
      </c>
      <c r="F15" s="88">
        <f>IF(Gesamtüberblick!D21="","",Gesamtüberblick!D21)</f>
        <v>0.98578991599999999</v>
      </c>
      <c r="G15" s="88">
        <f>IF(Gesamtüberblick!E21="","",Gesamtüberblick!E21)</f>
        <v>57.906621411545551</v>
      </c>
      <c r="H15" s="88">
        <f>IF(Gesamtüberblick!F21="","",Gesamtüberblick!F21)</f>
        <v>121.70432745039049</v>
      </c>
      <c r="I15" s="88">
        <f>IF(Gesamtüberblick!G21="","",Gesamtüberblick!G21)</f>
        <v>2.4224538633924806</v>
      </c>
      <c r="J15" s="88">
        <f>IF(Gesamtüberblick!H21="","",Gesamtüberblick!H21)</f>
        <v>6.3363055705217119</v>
      </c>
      <c r="K15" s="88">
        <f>IF(Gesamtüberblick!I21="","",Gesamtüberblick!I21)</f>
        <v>0</v>
      </c>
      <c r="L15" s="88" t="str">
        <f>IF(Gesamtüberblick!J21="","",Gesamtüberblick!J21)</f>
        <v/>
      </c>
      <c r="M15" s="88" t="str">
        <f>IF(Gesamtüberblick!K21="","",Gesamtüberblick!K21)</f>
        <v/>
      </c>
      <c r="N15" s="88" t="str">
        <f>IF(Gesamtüberblick!L21="","",Gesamtüberblick!L21)</f>
        <v/>
      </c>
      <c r="O15" s="88" t="str">
        <f>IF(Gesamtüberblick!M21="","",Gesamtüberblick!M21)</f>
        <v/>
      </c>
      <c r="P15" s="88" t="str">
        <f>IF(Gesamtüberblick!N21="","",Gesamtüberblick!N21)</f>
        <v/>
      </c>
      <c r="Q15" s="88" t="str">
        <f>IF(Gesamtüberblick!O21="","",Gesamtüberblick!O21)</f>
        <v/>
      </c>
      <c r="R15" s="88">
        <f>IF(Gesamtüberblick!W21="","",Gesamtüberblick!W21)</f>
        <v>0.24398272799999998</v>
      </c>
      <c r="S15" s="88">
        <f>IF(Gesamtüberblick!X21="","",Gesamtüberblick!X21)</f>
        <v>1.0311610000000002</v>
      </c>
      <c r="T15" s="88">
        <f>IF(Gesamtüberblick!Y21="","",Gesamtüberblick!Y21)</f>
        <v>0</v>
      </c>
      <c r="U15" s="88">
        <f>IF(Gesamtüberblick!Z21="","",Gesamtüberblick!Z21)</f>
        <v>2.56406E-2</v>
      </c>
      <c r="V15" s="88">
        <f>IF(Gesamtüberblick!AA21="","",Gesamtüberblick!AA21)</f>
        <v>-17.627178292247482</v>
      </c>
    </row>
    <row r="16" spans="1:28" x14ac:dyDescent="0.3">
      <c r="A16" t="s">
        <v>253</v>
      </c>
      <c r="B16" t="s">
        <v>28</v>
      </c>
      <c r="C16" t="s">
        <v>75</v>
      </c>
      <c r="D16" s="72" t="s">
        <v>9</v>
      </c>
      <c r="E16" s="88">
        <f>IF(Gesamtüberblick!C22="","",Gesamtüberblick!C22)</f>
        <v>0.18100344896428128</v>
      </c>
      <c r="F16" s="88">
        <f>IF(Gesamtüberblick!D22="","",Gesamtüberblick!D22)</f>
        <v>0</v>
      </c>
      <c r="G16" s="88">
        <f>IF(Gesamtüberblick!E22="","",Gesamtüberblick!E22)</f>
        <v>2.5155456515800418</v>
      </c>
      <c r="H16" s="88">
        <f>IF(Gesamtüberblick!F22="","",Gesamtüberblick!F22)</f>
        <v>2.6965491005443232</v>
      </c>
      <c r="I16" s="88">
        <f>IF(Gesamtüberblick!G22="","",Gesamtüberblick!G22)</f>
        <v>0</v>
      </c>
      <c r="J16" s="88">
        <f>IF(Gesamtüberblick!H22="","",Gesamtüberblick!H22)</f>
        <v>-2.5155456515800418</v>
      </c>
      <c r="K16" s="88">
        <f>IF(Gesamtüberblick!I22="","",Gesamtüberblick!I22)</f>
        <v>0</v>
      </c>
      <c r="L16" s="88" t="str">
        <f>IF(Gesamtüberblick!J22="","",Gesamtüberblick!J22)</f>
        <v/>
      </c>
      <c r="M16" s="88" t="str">
        <f>IF(Gesamtüberblick!K22="","",Gesamtüberblick!K22)</f>
        <v/>
      </c>
      <c r="N16" s="88" t="str">
        <f>IF(Gesamtüberblick!L22="","",Gesamtüberblick!L22)</f>
        <v/>
      </c>
      <c r="O16" s="88" t="str">
        <f>IF(Gesamtüberblick!M22="","",Gesamtüberblick!M22)</f>
        <v/>
      </c>
      <c r="P16" s="88" t="str">
        <f>IF(Gesamtüberblick!N22="","",Gesamtüberblick!N22)</f>
        <v/>
      </c>
      <c r="Q16" s="88" t="str">
        <f>IF(Gesamtüberblick!O22="","",Gesamtüberblick!O22)</f>
        <v/>
      </c>
      <c r="R16" s="88">
        <f>IF(Gesamtüberblick!W22="","",Gesamtüberblick!W22)</f>
        <v>0</v>
      </c>
      <c r="S16" s="88">
        <f>IF(Gesamtüberblick!X22="","",Gesamtüberblick!X22)</f>
        <v>0</v>
      </c>
      <c r="T16" s="88">
        <f>IF(Gesamtüberblick!Y22="","",Gesamtüberblick!Y22)</f>
        <v>-0.17738337998499565</v>
      </c>
      <c r="U16" s="88">
        <f>IF(Gesamtüberblick!Z22="","",Gesamtüberblick!Z22)</f>
        <v>0</v>
      </c>
      <c r="V16" s="88">
        <f>IF(Gesamtüberblick!AA22="","",Gesamtüberblick!AA22)</f>
        <v>0</v>
      </c>
    </row>
    <row r="17" spans="1:28" x14ac:dyDescent="0.3">
      <c r="A17" t="s">
        <v>254</v>
      </c>
      <c r="B17" t="s">
        <v>29</v>
      </c>
      <c r="C17" t="s">
        <v>76</v>
      </c>
      <c r="D17" s="72" t="s">
        <v>9</v>
      </c>
      <c r="E17" s="88">
        <f>IF(Gesamtüberblick!C23="","",Gesamtüberblick!C23)</f>
        <v>62.992919571809217</v>
      </c>
      <c r="F17" s="88">
        <f>IF(Gesamtüberblick!D23="","",Gesamtüberblick!D23)</f>
        <v>0.98578991599999999</v>
      </c>
      <c r="G17" s="88">
        <f>IF(Gesamtüberblick!E23="","",Gesamtüberblick!E23)</f>
        <v>60.422167063125592</v>
      </c>
      <c r="H17" s="88">
        <f>IF(Gesamtüberblick!F23="","",Gesamtüberblick!F23)</f>
        <v>124.40087655093481</v>
      </c>
      <c r="I17" s="88">
        <f>IF(Gesamtüberblick!G23="","",Gesamtüberblick!G23)</f>
        <v>2.4224538633924806</v>
      </c>
      <c r="J17" s="88">
        <f>IF(Gesamtüberblick!H23="","",Gesamtüberblick!H23)</f>
        <v>3.8207599189416701</v>
      </c>
      <c r="K17" s="88">
        <f>IF(Gesamtüberblick!I23="","",Gesamtüberblick!I23)</f>
        <v>0</v>
      </c>
      <c r="L17" s="88" t="str">
        <f>IF(Gesamtüberblick!J23="","",Gesamtüberblick!J23)</f>
        <v/>
      </c>
      <c r="M17" s="88" t="str">
        <f>IF(Gesamtüberblick!K23="","",Gesamtüberblick!K23)</f>
        <v/>
      </c>
      <c r="N17" s="88" t="str">
        <f>IF(Gesamtüberblick!L23="","",Gesamtüberblick!L23)</f>
        <v/>
      </c>
      <c r="O17" s="88" t="str">
        <f>IF(Gesamtüberblick!M23="","",Gesamtüberblick!M23)</f>
        <v/>
      </c>
      <c r="P17" s="88" t="str">
        <f>IF(Gesamtüberblick!N23="","",Gesamtüberblick!N23)</f>
        <v/>
      </c>
      <c r="Q17" s="88" t="str">
        <f>IF(Gesamtüberblick!O23="","",Gesamtüberblick!O23)</f>
        <v/>
      </c>
      <c r="R17" s="88">
        <f>IF(Gesamtüberblick!W23="","",Gesamtüberblick!W23)</f>
        <v>0.24398272799999998</v>
      </c>
      <c r="S17" s="88">
        <f>IF(Gesamtüberblick!X23="","",Gesamtüberblick!X23)</f>
        <v>1.0311610000000002</v>
      </c>
      <c r="T17" s="88">
        <f>IF(Gesamtüberblick!Y23="","",Gesamtüberblick!Y23)</f>
        <v>-0.17738337998499565</v>
      </c>
      <c r="U17" s="88">
        <f>IF(Gesamtüberblick!Z23="","",Gesamtüberblick!Z23)</f>
        <v>2.56406E-2</v>
      </c>
      <c r="V17" s="88">
        <f>IF(Gesamtüberblick!AA23="","",Gesamtüberblick!AA23)</f>
        <v>-17.627178292247482</v>
      </c>
    </row>
    <row r="18" spans="1:28" x14ac:dyDescent="0.3">
      <c r="A18" t="s">
        <v>249</v>
      </c>
      <c r="B18" t="s">
        <v>30</v>
      </c>
      <c r="C18" t="s">
        <v>77</v>
      </c>
      <c r="D18" s="72" t="s">
        <v>9</v>
      </c>
      <c r="E18" s="88">
        <f>IF(Gesamtüberblick!C24="","",Gesamtüberblick!C24)</f>
        <v>241.1820220853532</v>
      </c>
      <c r="F18" s="88">
        <f>IF(Gesamtüberblick!D24="","",Gesamtüberblick!D24)</f>
        <v>62.716171639999992</v>
      </c>
      <c r="G18" s="88">
        <f>IF(Gesamtüberblick!E24="","",Gesamtüberblick!E24)</f>
        <v>42.183567258560849</v>
      </c>
      <c r="H18" s="88">
        <f>IF(Gesamtüberblick!F24="","",Gesamtüberblick!F24)</f>
        <v>346.08176098391402</v>
      </c>
      <c r="I18" s="88">
        <f>IF(Gesamtüberblick!G24="","",Gesamtüberblick!G24)</f>
        <v>138.42981225870329</v>
      </c>
      <c r="J18" s="88">
        <f>IF(Gesamtüberblick!H24="","",Gesamtüberblick!H24)</f>
        <v>16.77816332591344</v>
      </c>
      <c r="K18" s="88">
        <f>IF(Gesamtüberblick!I24="","",Gesamtüberblick!I24)</f>
        <v>0</v>
      </c>
      <c r="L18" s="88" t="str">
        <f>IF(Gesamtüberblick!J24="","",Gesamtüberblick!J24)</f>
        <v/>
      </c>
      <c r="M18" s="88" t="str">
        <f>IF(Gesamtüberblick!K24="","",Gesamtüberblick!K24)</f>
        <v/>
      </c>
      <c r="N18" s="88" t="str">
        <f>IF(Gesamtüberblick!L24="","",Gesamtüberblick!L24)</f>
        <v/>
      </c>
      <c r="O18" s="88" t="str">
        <f>IF(Gesamtüberblick!M24="","",Gesamtüberblick!M24)</f>
        <v/>
      </c>
      <c r="P18" s="88" t="str">
        <f>IF(Gesamtüberblick!N24="","",Gesamtüberblick!N24)</f>
        <v/>
      </c>
      <c r="Q18" s="88" t="str">
        <f>IF(Gesamtüberblick!O24="","",Gesamtüberblick!O24)</f>
        <v/>
      </c>
      <c r="R18" s="88">
        <f>IF(Gesamtüberblick!W24="","",Gesamtüberblick!W24)</f>
        <v>42.8847375</v>
      </c>
      <c r="S18" s="88">
        <f>IF(Gesamtüberblick!X24="","",Gesamtüberblick!X24)</f>
        <v>65.602689999999996</v>
      </c>
      <c r="T18" s="88">
        <f>IF(Gesamtüberblick!Y24="","",Gesamtüberblick!Y24)</f>
        <v>0</v>
      </c>
      <c r="U18" s="88">
        <f>IF(Gesamtüberblick!Z24="","",Gesamtüberblick!Z24)</f>
        <v>3.0287519999999999</v>
      </c>
      <c r="V18" s="88">
        <f>IF(Gesamtüberblick!AA24="","",Gesamtüberblick!AA24)</f>
        <v>-76.995544638784153</v>
      </c>
    </row>
    <row r="19" spans="1:28" x14ac:dyDescent="0.3">
      <c r="A19" t="s">
        <v>250</v>
      </c>
      <c r="B19" t="s">
        <v>31</v>
      </c>
      <c r="C19" t="s">
        <v>78</v>
      </c>
      <c r="D19" s="72" t="s">
        <v>9</v>
      </c>
      <c r="E19" s="88">
        <f>IF(Gesamtüberblick!C25="","",Gesamtüberblick!C25)</f>
        <v>10.855149525366555</v>
      </c>
      <c r="F19" s="88">
        <f>IF(Gesamtüberblick!D25="","",Gesamtüberblick!D25)</f>
        <v>0</v>
      </c>
      <c r="G19" s="88">
        <f>IF(Gesamtüberblick!E25="","",Gesamtüberblick!E25)</f>
        <v>10.916240272540552</v>
      </c>
      <c r="H19" s="88">
        <f>IF(Gesamtüberblick!F25="","",Gesamtüberblick!F25)</f>
        <v>21.771389797907105</v>
      </c>
      <c r="I19" s="88">
        <f>IF(Gesamtüberblick!G25="","",Gesamtüberblick!G25)</f>
        <v>0</v>
      </c>
      <c r="J19" s="88">
        <f>IF(Gesamtüberblick!H25="","",Gesamtüberblick!H25)</f>
        <v>-10.916240272540552</v>
      </c>
      <c r="K19" s="88">
        <f>IF(Gesamtüberblick!I25="","",Gesamtüberblick!I25)</f>
        <v>0</v>
      </c>
      <c r="L19" s="88" t="str">
        <f>IF(Gesamtüberblick!J25="","",Gesamtüberblick!J25)</f>
        <v/>
      </c>
      <c r="M19" s="88" t="str">
        <f>IF(Gesamtüberblick!K25="","",Gesamtüberblick!K25)</f>
        <v/>
      </c>
      <c r="N19" s="88" t="str">
        <f>IF(Gesamtüberblick!L25="","",Gesamtüberblick!L25)</f>
        <v/>
      </c>
      <c r="O19" s="88" t="str">
        <f>IF(Gesamtüberblick!M25="","",Gesamtüberblick!M25)</f>
        <v/>
      </c>
      <c r="P19" s="88" t="str">
        <f>IF(Gesamtüberblick!N25="","",Gesamtüberblick!N25)</f>
        <v/>
      </c>
      <c r="Q19" s="88" t="str">
        <f>IF(Gesamtüberblick!O25="","",Gesamtüberblick!O25)</f>
        <v/>
      </c>
      <c r="R19" s="88">
        <f>IF(Gesamtüberblick!W25="","",Gesamtüberblick!W25)</f>
        <v>0</v>
      </c>
      <c r="S19" s="88">
        <f>IF(Gesamtüberblick!X25="","",Gesamtüberblick!X25)</f>
        <v>0</v>
      </c>
      <c r="T19" s="88">
        <f>IF(Gesamtüberblick!Y25="","",Gesamtüberblick!Y25)</f>
        <v>-10.638046534859223</v>
      </c>
      <c r="U19" s="88">
        <f>IF(Gesamtüberblick!Z25="","",Gesamtüberblick!Z25)</f>
        <v>0</v>
      </c>
      <c r="V19" s="88">
        <f>IF(Gesamtüberblick!AA25="","",Gesamtüberblick!AA25)</f>
        <v>0</v>
      </c>
    </row>
    <row r="20" spans="1:28" x14ac:dyDescent="0.3">
      <c r="A20" t="s">
        <v>251</v>
      </c>
      <c r="B20" t="s">
        <v>32</v>
      </c>
      <c r="C20" t="s">
        <v>79</v>
      </c>
      <c r="D20" s="72" t="s">
        <v>9</v>
      </c>
      <c r="E20" s="88">
        <f>IF(Gesamtüberblick!C26="","",Gesamtüberblick!C26)</f>
        <v>252.03717161071975</v>
      </c>
      <c r="F20" s="88">
        <f>IF(Gesamtüberblick!D26="","",Gesamtüberblick!D26)</f>
        <v>62.716171639999992</v>
      </c>
      <c r="G20" s="88">
        <f>IF(Gesamtüberblick!E26="","",Gesamtüberblick!E26)</f>
        <v>53.099807531101405</v>
      </c>
      <c r="H20" s="88">
        <f>IF(Gesamtüberblick!F26="","",Gesamtüberblick!F26)</f>
        <v>367.85315078182117</v>
      </c>
      <c r="I20" s="88">
        <f>IF(Gesamtüberblick!G26="","",Gesamtüberblick!G26)</f>
        <v>138.42981225870329</v>
      </c>
      <c r="J20" s="88">
        <f>IF(Gesamtüberblick!H26="","",Gesamtüberblick!H26)</f>
        <v>5.8619230533728892</v>
      </c>
      <c r="K20" s="88">
        <f>IF(Gesamtüberblick!I26="","",Gesamtüberblick!I26)</f>
        <v>0</v>
      </c>
      <c r="L20" s="88" t="str">
        <f>IF(Gesamtüberblick!J26="","",Gesamtüberblick!J26)</f>
        <v/>
      </c>
      <c r="M20" s="88" t="str">
        <f>IF(Gesamtüberblick!K26="","",Gesamtüberblick!K26)</f>
        <v/>
      </c>
      <c r="N20" s="88" t="str">
        <f>IF(Gesamtüberblick!L26="","",Gesamtüberblick!L26)</f>
        <v/>
      </c>
      <c r="O20" s="88" t="str">
        <f>IF(Gesamtüberblick!M26="","",Gesamtüberblick!M26)</f>
        <v/>
      </c>
      <c r="P20" s="88" t="str">
        <f>IF(Gesamtüberblick!N26="","",Gesamtüberblick!N26)</f>
        <v/>
      </c>
      <c r="Q20" s="88" t="str">
        <f>IF(Gesamtüberblick!O26="","",Gesamtüberblick!O26)</f>
        <v/>
      </c>
      <c r="R20" s="88">
        <f>IF(Gesamtüberblick!W26="","",Gesamtüberblick!W26)</f>
        <v>42.8847375</v>
      </c>
      <c r="S20" s="88">
        <f>IF(Gesamtüberblick!X26="","",Gesamtüberblick!X26)</f>
        <v>65.602689999999996</v>
      </c>
      <c r="T20" s="88">
        <f>IF(Gesamtüberblick!Y26="","",Gesamtüberblick!Y26)</f>
        <v>-10.638046534859223</v>
      </c>
      <c r="U20" s="88">
        <f>IF(Gesamtüberblick!Z26="","",Gesamtüberblick!Z26)</f>
        <v>3.0287519999999999</v>
      </c>
      <c r="V20" s="88">
        <f>IF(Gesamtüberblick!AA26="","",Gesamtüberblick!AA26)</f>
        <v>-76.995544638784153</v>
      </c>
    </row>
    <row r="21" spans="1:28" x14ac:dyDescent="0.3">
      <c r="A21" t="s">
        <v>261</v>
      </c>
      <c r="B21" t="s">
        <v>33</v>
      </c>
      <c r="C21" t="s">
        <v>80</v>
      </c>
      <c r="D21" s="72" t="s">
        <v>8</v>
      </c>
      <c r="E21" s="88">
        <f>IF(Gesamtüberblick!C27="","",Gesamtüberblick!C27)</f>
        <v>21.181791709989906</v>
      </c>
      <c r="F21" s="88">
        <f>IF(Gesamtüberblick!D27="","",Gesamtüberblick!D27)</f>
        <v>0</v>
      </c>
      <c r="G21" s="88">
        <f>IF(Gesamtüberblick!E27="","",Gesamtüberblick!E27)</f>
        <v>0</v>
      </c>
      <c r="H21" s="88">
        <f>IF(Gesamtüberblick!F27="","",Gesamtüberblick!F27)</f>
        <v>21.181791709989906</v>
      </c>
      <c r="I21" s="88">
        <f>IF(Gesamtüberblick!G27="","",Gesamtüberblick!G27)</f>
        <v>0</v>
      </c>
      <c r="J21" s="88">
        <f>IF(Gesamtüberblick!H27="","",Gesamtüberblick!H27)</f>
        <v>0</v>
      </c>
      <c r="K21" s="88">
        <f>IF(Gesamtüberblick!I27="","",Gesamtüberblick!I27)</f>
        <v>0</v>
      </c>
      <c r="L21" s="88" t="str">
        <f>IF(Gesamtüberblick!J27="","",Gesamtüberblick!J27)</f>
        <v/>
      </c>
      <c r="M21" s="88" t="str">
        <f>IF(Gesamtüberblick!K27="","",Gesamtüberblick!K27)</f>
        <v/>
      </c>
      <c r="N21" s="88" t="str">
        <f>IF(Gesamtüberblick!L27="","",Gesamtüberblick!L27)</f>
        <v/>
      </c>
      <c r="O21" s="88" t="str">
        <f>IF(Gesamtüberblick!M27="","",Gesamtüberblick!M27)</f>
        <v/>
      </c>
      <c r="P21" s="88" t="str">
        <f>IF(Gesamtüberblick!N27="","",Gesamtüberblick!N27)</f>
        <v/>
      </c>
      <c r="Q21" s="88" t="str">
        <f>IF(Gesamtüberblick!O27="","",Gesamtüberblick!O27)</f>
        <v/>
      </c>
      <c r="R21" s="88">
        <f>IF(Gesamtüberblick!W27="","",Gesamtüberblick!W27)</f>
        <v>0</v>
      </c>
      <c r="S21" s="88">
        <f>IF(Gesamtüberblick!X27="","",Gesamtüberblick!X27)</f>
        <v>0</v>
      </c>
      <c r="T21" s="88">
        <f>IF(Gesamtüberblick!Y27="","",Gesamtüberblick!Y27)</f>
        <v>0</v>
      </c>
      <c r="U21" s="88">
        <f>IF(Gesamtüberblick!Z27="","",Gesamtüberblick!Z27)</f>
        <v>0</v>
      </c>
      <c r="V21" s="88">
        <f>IF(Gesamtüberblick!AA27="","",Gesamtüberblick!AA27)</f>
        <v>0</v>
      </c>
    </row>
    <row r="22" spans="1:28" x14ac:dyDescent="0.3">
      <c r="A22" t="s">
        <v>259</v>
      </c>
      <c r="B22" t="s">
        <v>34</v>
      </c>
      <c r="C22" t="s">
        <v>81</v>
      </c>
      <c r="D22" s="72" t="s">
        <v>9</v>
      </c>
      <c r="E22" s="88">
        <f>IF(Gesamtüberblick!C28="","",Gesamtüberblick!C28)</f>
        <v>0</v>
      </c>
      <c r="F22" s="88">
        <f>IF(Gesamtüberblick!D28="","",Gesamtüberblick!D28)</f>
        <v>0</v>
      </c>
      <c r="G22" s="88">
        <f>IF(Gesamtüberblick!E28="","",Gesamtüberblick!E28)</f>
        <v>0</v>
      </c>
      <c r="H22" s="88">
        <f>IF(Gesamtüberblick!F28="","",Gesamtüberblick!F28)</f>
        <v>0</v>
      </c>
      <c r="I22" s="88">
        <f>IF(Gesamtüberblick!G28="","",Gesamtüberblick!G28)</f>
        <v>0</v>
      </c>
      <c r="J22" s="88">
        <f>IF(Gesamtüberblick!H28="","",Gesamtüberblick!H28)</f>
        <v>0</v>
      </c>
      <c r="K22" s="88">
        <f>IF(Gesamtüberblick!I28="","",Gesamtüberblick!I28)</f>
        <v>0</v>
      </c>
      <c r="L22" s="88" t="str">
        <f>IF(Gesamtüberblick!J28="","",Gesamtüberblick!J28)</f>
        <v/>
      </c>
      <c r="M22" s="88" t="str">
        <f>IF(Gesamtüberblick!K28="","",Gesamtüberblick!K28)</f>
        <v/>
      </c>
      <c r="N22" s="88" t="str">
        <f>IF(Gesamtüberblick!L28="","",Gesamtüberblick!L28)</f>
        <v/>
      </c>
      <c r="O22" s="88" t="str">
        <f>IF(Gesamtüberblick!M28="","",Gesamtüberblick!M28)</f>
        <v/>
      </c>
      <c r="P22" s="88" t="str">
        <f>IF(Gesamtüberblick!N28="","",Gesamtüberblick!N28)</f>
        <v/>
      </c>
      <c r="Q22" s="88" t="str">
        <f>IF(Gesamtüberblick!O28="","",Gesamtüberblick!O28)</f>
        <v/>
      </c>
      <c r="R22" s="88">
        <f>IF(Gesamtüberblick!W28="","",Gesamtüberblick!W28)</f>
        <v>0</v>
      </c>
      <c r="S22" s="88">
        <f>IF(Gesamtüberblick!X28="","",Gesamtüberblick!X28)</f>
        <v>0</v>
      </c>
      <c r="T22" s="88">
        <f>IF(Gesamtüberblick!Y28="","",Gesamtüberblick!Y28)</f>
        <v>0</v>
      </c>
      <c r="U22" s="88">
        <f>IF(Gesamtüberblick!Z28="","",Gesamtüberblick!Z28)</f>
        <v>0</v>
      </c>
      <c r="V22" s="88">
        <f>IF(Gesamtüberblick!AA28="","",Gesamtüberblick!AA28)</f>
        <v>0</v>
      </c>
    </row>
    <row r="23" spans="1:28" x14ac:dyDescent="0.3">
      <c r="A23" t="s">
        <v>246</v>
      </c>
      <c r="B23" t="s">
        <v>35</v>
      </c>
      <c r="C23" t="s">
        <v>82</v>
      </c>
      <c r="D23" s="72" t="s">
        <v>9</v>
      </c>
      <c r="E23" s="88">
        <f>IF(Gesamtüberblick!C29="","",Gesamtüberblick!C29)</f>
        <v>0</v>
      </c>
      <c r="F23" s="88">
        <f>IF(Gesamtüberblick!D29="","",Gesamtüberblick!D29)</f>
        <v>0</v>
      </c>
      <c r="G23" s="88">
        <f>IF(Gesamtüberblick!E29="","",Gesamtüberblick!E29)</f>
        <v>0</v>
      </c>
      <c r="H23" s="88">
        <f>IF(Gesamtüberblick!F29="","",Gesamtüberblick!F29)</f>
        <v>0</v>
      </c>
      <c r="I23" s="88">
        <f>IF(Gesamtüberblick!G29="","",Gesamtüberblick!G29)</f>
        <v>0</v>
      </c>
      <c r="J23" s="88">
        <f>IF(Gesamtüberblick!H29="","",Gesamtüberblick!H29)</f>
        <v>0</v>
      </c>
      <c r="K23" s="88">
        <f>IF(Gesamtüberblick!I29="","",Gesamtüberblick!I29)</f>
        <v>0</v>
      </c>
      <c r="L23" s="88" t="str">
        <f>IF(Gesamtüberblick!J29="","",Gesamtüberblick!J29)</f>
        <v/>
      </c>
      <c r="M23" s="88" t="str">
        <f>IF(Gesamtüberblick!K29="","",Gesamtüberblick!K29)</f>
        <v/>
      </c>
      <c r="N23" s="88" t="str">
        <f>IF(Gesamtüberblick!L29="","",Gesamtüberblick!L29)</f>
        <v/>
      </c>
      <c r="O23" s="88" t="str">
        <f>IF(Gesamtüberblick!M29="","",Gesamtüberblick!M29)</f>
        <v/>
      </c>
      <c r="P23" s="88" t="str">
        <f>IF(Gesamtüberblick!N29="","",Gesamtüberblick!N29)</f>
        <v/>
      </c>
      <c r="Q23" s="88" t="str">
        <f>IF(Gesamtüberblick!O29="","",Gesamtüberblick!O29)</f>
        <v/>
      </c>
      <c r="R23" s="88">
        <f>IF(Gesamtüberblick!W29="","",Gesamtüberblick!W29)</f>
        <v>0</v>
      </c>
      <c r="S23" s="88">
        <f>IF(Gesamtüberblick!X29="","",Gesamtüberblick!X29)</f>
        <v>0</v>
      </c>
      <c r="T23" s="88">
        <f>IF(Gesamtüberblick!Y29="","",Gesamtüberblick!Y29)</f>
        <v>0</v>
      </c>
      <c r="U23" s="88">
        <f>IF(Gesamtüberblick!Z29="","",Gesamtüberblick!Z29)</f>
        <v>0</v>
      </c>
      <c r="V23" s="88">
        <f>IF(Gesamtüberblick!AA29="","",Gesamtüberblick!AA29)</f>
        <v>0</v>
      </c>
    </row>
    <row r="24" spans="1:28" x14ac:dyDescent="0.3">
      <c r="A24" t="s">
        <v>233</v>
      </c>
      <c r="B24" t="s">
        <v>36</v>
      </c>
      <c r="C24" t="s">
        <v>83</v>
      </c>
      <c r="D24" s="72" t="s">
        <v>37</v>
      </c>
      <c r="E24" s="88" t="str">
        <f>IF(Gesamtüberblick!C30="","",Gesamtüberblick!C30)</f>
        <v>ND*</v>
      </c>
      <c r="F24" s="88" t="str">
        <f>IF(Gesamtüberblick!D30="","",Gesamtüberblick!D30)</f>
        <v>ND*</v>
      </c>
      <c r="G24" s="88" t="str">
        <f>IF(Gesamtüberblick!E30="","",Gesamtüberblick!E30)</f>
        <v>ND*</v>
      </c>
      <c r="H24" s="88" t="str">
        <f>IF(Gesamtüberblick!F30="","",Gesamtüberblick!F30)</f>
        <v>ND*</v>
      </c>
      <c r="I24" s="88" t="str">
        <f>IF(Gesamtüberblick!G30="","",Gesamtüberblick!G30)</f>
        <v>ND*</v>
      </c>
      <c r="J24" s="88" t="str">
        <f>IF(Gesamtüberblick!H30="","",Gesamtüberblick!H30)</f>
        <v>ND*</v>
      </c>
      <c r="K24" s="88" t="str">
        <f>IF(Gesamtüberblick!I30="","",Gesamtüberblick!I30)</f>
        <v>ND*</v>
      </c>
      <c r="L24" s="88" t="str">
        <f>IF(Gesamtüberblick!J30="","",Gesamtüberblick!J30)</f>
        <v/>
      </c>
      <c r="M24" s="88" t="str">
        <f>IF(Gesamtüberblick!K30="","",Gesamtüberblick!K30)</f>
        <v/>
      </c>
      <c r="N24" s="88" t="str">
        <f>IF(Gesamtüberblick!L30="","",Gesamtüberblick!L30)</f>
        <v/>
      </c>
      <c r="O24" s="88" t="str">
        <f>IF(Gesamtüberblick!M30="","",Gesamtüberblick!M30)</f>
        <v/>
      </c>
      <c r="P24" s="88" t="str">
        <f>IF(Gesamtüberblick!N30="","",Gesamtüberblick!N30)</f>
        <v/>
      </c>
      <c r="Q24" s="88" t="str">
        <f>IF(Gesamtüberblick!O30="","",Gesamtüberblick!O30)</f>
        <v/>
      </c>
      <c r="R24" s="88" t="str">
        <f>IF(Gesamtüberblick!W30="","",Gesamtüberblick!W30)</f>
        <v>ND*</v>
      </c>
      <c r="S24" s="88" t="str">
        <f>IF(Gesamtüberblick!X30="","",Gesamtüberblick!X30)</f>
        <v>ND*</v>
      </c>
      <c r="T24" s="88" t="str">
        <f>IF(Gesamtüberblick!Y30="","",Gesamtüberblick!Y30)</f>
        <v>ND*</v>
      </c>
      <c r="U24" s="88" t="str">
        <f>IF(Gesamtüberblick!Z30="","",Gesamtüberblick!Z30)</f>
        <v>ND*</v>
      </c>
      <c r="V24" s="88">
        <f>IF(Gesamtüberblick!AA30="","",Gesamtüberblick!AA30)</f>
        <v>0</v>
      </c>
    </row>
    <row r="25" spans="1:28" x14ac:dyDescent="0.3">
      <c r="A25" t="s">
        <v>240</v>
      </c>
      <c r="B25" t="s">
        <v>38</v>
      </c>
      <c r="C25" t="s">
        <v>84</v>
      </c>
      <c r="D25" s="72" t="s">
        <v>8</v>
      </c>
      <c r="E25" s="88">
        <f>IF(Gesamtüberblick!C31="","",Gesamtüberblick!C31)</f>
        <v>5.4544985511613994E-4</v>
      </c>
      <c r="F25" s="88">
        <f>IF(Gesamtüberblick!D31="","",Gesamtüberblick!D31)</f>
        <v>3.9897517579999997E-4</v>
      </c>
      <c r="G25" s="88">
        <f>IF(Gesamtüberblick!E31="","",Gesamtüberblick!E31)</f>
        <v>2.8042338315505892E-4</v>
      </c>
      <c r="H25" s="88">
        <f>IF(Gesamtüberblick!F31="","",Gesamtüberblick!F31)</f>
        <v>1.2248484140711989E-3</v>
      </c>
      <c r="I25" s="88">
        <f>IF(Gesamtüberblick!G31="","",Gesamtüberblick!G31)</f>
        <v>8.574363087940609E-4</v>
      </c>
      <c r="J25" s="88">
        <f>IF(Gesamtüberblick!H31="","",Gesamtüberblick!H31)</f>
        <v>1.2976050790508559E-5</v>
      </c>
      <c r="K25" s="88">
        <f>IF(Gesamtüberblick!I31="","",Gesamtüberblick!I31)</f>
        <v>0</v>
      </c>
      <c r="L25" s="88" t="str">
        <f>IF(Gesamtüberblick!J31="","",Gesamtüberblick!J31)</f>
        <v/>
      </c>
      <c r="M25" s="88" t="str">
        <f>IF(Gesamtüberblick!K31="","",Gesamtüberblick!K31)</f>
        <v/>
      </c>
      <c r="N25" s="88" t="str">
        <f>IF(Gesamtüberblick!L31="","",Gesamtüberblick!L31)</f>
        <v/>
      </c>
      <c r="O25" s="88" t="str">
        <f>IF(Gesamtüberblick!M31="","",Gesamtüberblick!M31)</f>
        <v/>
      </c>
      <c r="P25" s="88" t="str">
        <f>IF(Gesamtüberblick!N31="","",Gesamtüberblick!N31)</f>
        <v/>
      </c>
      <c r="Q25" s="88" t="str">
        <f>IF(Gesamtüberblick!O31="","",Gesamtüberblick!O31)</f>
        <v/>
      </c>
      <c r="R25" s="88">
        <f>IF(Gesamtüberblick!W31="","",Gesamtüberblick!W31)</f>
        <v>2.8861762050000003E-4</v>
      </c>
      <c r="S25" s="88">
        <f>IF(Gesamtüberblick!X31="","",Gesamtüberblick!X31)</f>
        <v>4.1733804999999997E-4</v>
      </c>
      <c r="T25" s="88">
        <f>IF(Gesamtüberblick!Y31="","",Gesamtüberblick!Y31)</f>
        <v>0</v>
      </c>
      <c r="U25" s="88">
        <f>IF(Gesamtüberblick!Z31="","",Gesamtüberblick!Z31)</f>
        <v>1.60470516E-5</v>
      </c>
      <c r="V25" s="88">
        <f>IF(Gesamtüberblick!AA31="","",Gesamtüberblick!AA31)</f>
        <v>-3.4984720181291938E-4</v>
      </c>
    </row>
    <row r="26" spans="1:28" x14ac:dyDescent="0.3">
      <c r="A26" t="s">
        <v>245</v>
      </c>
      <c r="B26" t="s">
        <v>40</v>
      </c>
      <c r="C26" t="s">
        <v>85</v>
      </c>
      <c r="D26" s="72" t="s">
        <v>8</v>
      </c>
      <c r="E26" s="88">
        <f>IF(Gesamtüberblick!C32="","",Gesamtüberblick!C32)</f>
        <v>1.7358693689907834</v>
      </c>
      <c r="F26" s="88">
        <f>IF(Gesamtüberblick!D32="","",Gesamtüberblick!D32)</f>
        <v>3.1168814549999997</v>
      </c>
      <c r="G26" s="88">
        <f>IF(Gesamtüberblick!E32="","",Gesamtüberblick!E32)</f>
        <v>0.57692976931388773</v>
      </c>
      <c r="H26" s="88">
        <f>IF(Gesamtüberblick!F32="","",Gesamtüberblick!F32)</f>
        <v>5.4296805933046715</v>
      </c>
      <c r="I26" s="88">
        <f>IF(Gesamtüberblick!G32="","",Gesamtüberblick!G32)</f>
        <v>12.054112928870978</v>
      </c>
      <c r="J26" s="88">
        <f>IF(Gesamtüberblick!H32="","",Gesamtüberblick!H32)</f>
        <v>7.8776122211562785E-2</v>
      </c>
      <c r="K26" s="88">
        <f>IF(Gesamtüberblick!I32="","",Gesamtüberblick!I32)</f>
        <v>0</v>
      </c>
      <c r="L26" s="88" t="str">
        <f>IF(Gesamtüberblick!J32="","",Gesamtüberblick!J32)</f>
        <v/>
      </c>
      <c r="M26" s="88" t="str">
        <f>IF(Gesamtüberblick!K32="","",Gesamtüberblick!K32)</f>
        <v/>
      </c>
      <c r="N26" s="88" t="str">
        <f>IF(Gesamtüberblick!L32="","",Gesamtüberblick!L32)</f>
        <v/>
      </c>
      <c r="O26" s="88" t="str">
        <f>IF(Gesamtüberblick!M32="","",Gesamtüberblick!M32)</f>
        <v/>
      </c>
      <c r="P26" s="88" t="str">
        <f>IF(Gesamtüberblick!N32="","",Gesamtüberblick!N32)</f>
        <v/>
      </c>
      <c r="Q26" s="88" t="str">
        <f>IF(Gesamtüberblick!O32="","",Gesamtüberblick!O32)</f>
        <v/>
      </c>
      <c r="R26" s="88">
        <f>IF(Gesamtüberblick!W32="","",Gesamtüberblick!W32)</f>
        <v>6.1438617899999999E-2</v>
      </c>
      <c r="S26" s="88">
        <f>IF(Gesamtüberblick!X32="","",Gesamtüberblick!X32)</f>
        <v>3.2603362499999995</v>
      </c>
      <c r="T26" s="88">
        <f>IF(Gesamtüberblick!Y32="","",Gesamtüberblick!Y32)</f>
        <v>0</v>
      </c>
      <c r="U26" s="88">
        <f>IF(Gesamtüberblick!Z32="","",Gesamtüberblick!Z32)</f>
        <v>19.9953334</v>
      </c>
      <c r="V26" s="88">
        <f>IF(Gesamtüberblick!AA32="","",Gesamtüberblick!AA32)</f>
        <v>-0.45905976402539406</v>
      </c>
    </row>
    <row r="27" spans="1:28" x14ac:dyDescent="0.3">
      <c r="A27" t="s">
        <v>260</v>
      </c>
      <c r="B27" t="s">
        <v>41</v>
      </c>
      <c r="C27" t="s">
        <v>86</v>
      </c>
      <c r="D27" s="72" t="s">
        <v>8</v>
      </c>
      <c r="E27" s="88">
        <f>IF(Gesamtüberblick!C33="","",Gesamtüberblick!C33)</f>
        <v>1.6183260841823085E-3</v>
      </c>
      <c r="F27" s="88">
        <f>IF(Gesamtüberblick!D33="","",Gesamtüberblick!D33)</f>
        <v>3.7554657939999994E-5</v>
      </c>
      <c r="G27" s="88">
        <f>IF(Gesamtüberblick!E33="","",Gesamtüberblick!E33)</f>
        <v>9.0212121602169763E-5</v>
      </c>
      <c r="H27" s="88">
        <f>IF(Gesamtüberblick!F33="","",Gesamtüberblick!F33)</f>
        <v>1.7460928637244783E-3</v>
      </c>
      <c r="I27" s="88">
        <f>IF(Gesamtüberblick!G33="","",Gesamtüberblick!G33)</f>
        <v>8.0789073551272727E-5</v>
      </c>
      <c r="J27" s="88">
        <f>IF(Gesamtüberblick!H33="","",Gesamtüberblick!H33)</f>
        <v>3.8853780479530054E-5</v>
      </c>
      <c r="K27" s="88">
        <f>IF(Gesamtüberblick!I33="","",Gesamtüberblick!I33)</f>
        <v>0</v>
      </c>
      <c r="L27" s="88" t="str">
        <f>IF(Gesamtüberblick!J33="","",Gesamtüberblick!J33)</f>
        <v/>
      </c>
      <c r="M27" s="88" t="str">
        <f>IF(Gesamtüberblick!K33="","",Gesamtüberblick!K33)</f>
        <v/>
      </c>
      <c r="N27" s="88" t="str">
        <f>IF(Gesamtüberblick!L33="","",Gesamtüberblick!L33)</f>
        <v/>
      </c>
      <c r="O27" s="88" t="str">
        <f>IF(Gesamtüberblick!M33="","",Gesamtüberblick!M33)</f>
        <v/>
      </c>
      <c r="P27" s="88" t="str">
        <f>IF(Gesamtüberblick!N33="","",Gesamtüberblick!N33)</f>
        <v/>
      </c>
      <c r="Q27" s="88" t="str">
        <f>IF(Gesamtüberblick!O33="","",Gesamtüberblick!O33)</f>
        <v/>
      </c>
      <c r="R27" s="88">
        <f>IF(Gesamtüberblick!W33="","",Gesamtüberblick!W33)</f>
        <v>8.4175145999999999E-6</v>
      </c>
      <c r="S27" s="88">
        <f>IF(Gesamtüberblick!X33="","",Gesamtüberblick!X33)</f>
        <v>3.9283114999999998E-5</v>
      </c>
      <c r="T27" s="88">
        <f>IF(Gesamtüberblick!Y33="","",Gesamtüberblick!Y33)</f>
        <v>0</v>
      </c>
      <c r="U27" s="88">
        <f>IF(Gesamtüberblick!Z33="","",Gesamtüberblick!Z33)</f>
        <v>8.0111489999999999E-7</v>
      </c>
      <c r="V27" s="88">
        <f>IF(Gesamtüberblick!AA33="","",Gesamtüberblick!AA33)</f>
        <v>-4.0670914544754978E-4</v>
      </c>
    </row>
    <row r="28" spans="1:28" x14ac:dyDescent="0.3">
      <c r="A28" t="s">
        <v>224</v>
      </c>
      <c r="B28" t="s">
        <v>42</v>
      </c>
      <c r="C28" t="s">
        <v>87</v>
      </c>
      <c r="D28" s="72" t="s">
        <v>8</v>
      </c>
      <c r="E28" s="88">
        <f>IF(Gesamtüberblick!C34="","",Gesamtüberblick!C34)</f>
        <v>0</v>
      </c>
      <c r="F28" s="88">
        <f>IF(Gesamtüberblick!D34="","",Gesamtüberblick!D34)</f>
        <v>0</v>
      </c>
      <c r="G28" s="88">
        <f>IF(Gesamtüberblick!E34="","",Gesamtüberblick!E34)</f>
        <v>0</v>
      </c>
      <c r="H28" s="88">
        <f>IF(Gesamtüberblick!F34="","",Gesamtüberblick!F34)</f>
        <v>0</v>
      </c>
      <c r="I28" s="88">
        <f>IF(Gesamtüberblick!G34="","",Gesamtüberblick!G34)</f>
        <v>0</v>
      </c>
      <c r="J28" s="88">
        <f>IF(Gesamtüberblick!H34="","",Gesamtüberblick!H34)</f>
        <v>0</v>
      </c>
      <c r="K28" s="88">
        <f>IF(Gesamtüberblick!I34="","",Gesamtüberblick!I34)</f>
        <v>0</v>
      </c>
      <c r="L28" s="88" t="str">
        <f>IF(Gesamtüberblick!J34="","",Gesamtüberblick!J34)</f>
        <v/>
      </c>
      <c r="M28" s="88" t="str">
        <f>IF(Gesamtüberblick!K34="","",Gesamtüberblick!K34)</f>
        <v/>
      </c>
      <c r="N28" s="88" t="str">
        <f>IF(Gesamtüberblick!L34="","",Gesamtüberblick!L34)</f>
        <v/>
      </c>
      <c r="O28" s="88" t="str">
        <f>IF(Gesamtüberblick!M34="","",Gesamtüberblick!M34)</f>
        <v/>
      </c>
      <c r="P28" s="88" t="str">
        <f>IF(Gesamtüberblick!N34="","",Gesamtüberblick!N34)</f>
        <v/>
      </c>
      <c r="Q28" s="88" t="str">
        <f>IF(Gesamtüberblick!O34="","",Gesamtüberblick!O34)</f>
        <v/>
      </c>
      <c r="R28" s="88">
        <f>IF(Gesamtüberblick!W34="","",Gesamtüberblick!W34)</f>
        <v>0</v>
      </c>
      <c r="S28" s="88">
        <f>IF(Gesamtüberblick!X34="","",Gesamtüberblick!X34)</f>
        <v>0</v>
      </c>
      <c r="T28" s="88">
        <f>IF(Gesamtüberblick!Y34="","",Gesamtüberblick!Y34)</f>
        <v>0</v>
      </c>
      <c r="U28" s="88">
        <f>IF(Gesamtüberblick!Z34="","",Gesamtüberblick!Z34)</f>
        <v>0</v>
      </c>
      <c r="V28" s="88">
        <f>IF(Gesamtüberblick!AA34="","",Gesamtüberblick!AA34)</f>
        <v>0</v>
      </c>
    </row>
    <row r="29" spans="1:28" x14ac:dyDescent="0.3">
      <c r="A29" t="s">
        <v>244</v>
      </c>
      <c r="B29" t="s">
        <v>43</v>
      </c>
      <c r="C29" t="s">
        <v>88</v>
      </c>
      <c r="D29" s="72" t="s">
        <v>8</v>
      </c>
      <c r="E29" s="88">
        <f>IF(Gesamtüberblick!C35="","",Gesamtüberblick!C35)</f>
        <v>0</v>
      </c>
      <c r="F29" s="88">
        <f>IF(Gesamtüberblick!D35="","",Gesamtüberblick!D35)</f>
        <v>0</v>
      </c>
      <c r="G29" s="88">
        <f>IF(Gesamtüberblick!E35="","",Gesamtüberblick!E35)</f>
        <v>0</v>
      </c>
      <c r="H29" s="88">
        <f>IF(Gesamtüberblick!F35="","",Gesamtüberblick!F35)</f>
        <v>0</v>
      </c>
      <c r="I29" s="88">
        <f>IF(Gesamtüberblick!G35="","",Gesamtüberblick!G35)</f>
        <v>0</v>
      </c>
      <c r="J29" s="88">
        <f>IF(Gesamtüberblick!H35="","",Gesamtüberblick!H35)</f>
        <v>0</v>
      </c>
      <c r="K29" s="88">
        <f>IF(Gesamtüberblick!I35="","",Gesamtüberblick!I35)</f>
        <v>0</v>
      </c>
      <c r="L29" s="88" t="str">
        <f>IF(Gesamtüberblick!J35="","",Gesamtüberblick!J35)</f>
        <v/>
      </c>
      <c r="M29" s="88" t="str">
        <f>IF(Gesamtüberblick!K35="","",Gesamtüberblick!K35)</f>
        <v/>
      </c>
      <c r="N29" s="88" t="str">
        <f>IF(Gesamtüberblick!L35="","",Gesamtüberblick!L35)</f>
        <v/>
      </c>
      <c r="O29" s="88" t="str">
        <f>IF(Gesamtüberblick!M35="","",Gesamtüberblick!M35)</f>
        <v/>
      </c>
      <c r="P29" s="88" t="str">
        <f>IF(Gesamtüberblick!N35="","",Gesamtüberblick!N35)</f>
        <v/>
      </c>
      <c r="Q29" s="88" t="str">
        <f>IF(Gesamtüberblick!O35="","",Gesamtüberblick!O35)</f>
        <v/>
      </c>
      <c r="R29" s="88">
        <f>IF(Gesamtüberblick!W35="","",Gesamtüberblick!W35)</f>
        <v>0</v>
      </c>
      <c r="S29" s="88">
        <f>IF(Gesamtüberblick!X35="","",Gesamtüberblick!X35)</f>
        <v>0</v>
      </c>
      <c r="T29" s="88">
        <f>IF(Gesamtüberblick!Y35="","",Gesamtüberblick!Y35)</f>
        <v>0</v>
      </c>
      <c r="U29" s="88">
        <f>IF(Gesamtüberblick!Z35="","",Gesamtüberblick!Z35)</f>
        <v>0</v>
      </c>
      <c r="V29" s="88">
        <f>IF(Gesamtüberblick!AA35="","",Gesamtüberblick!AA35)</f>
        <v>0</v>
      </c>
    </row>
    <row r="30" spans="1:28" x14ac:dyDescent="0.3">
      <c r="A30" t="s">
        <v>243</v>
      </c>
      <c r="B30" t="s">
        <v>44</v>
      </c>
      <c r="C30" t="s">
        <v>89</v>
      </c>
      <c r="D30" s="72" t="s">
        <v>8</v>
      </c>
      <c r="E30" s="88">
        <f>IF(Gesamtüberblick!C36="","",Gesamtüberblick!C36)</f>
        <v>0</v>
      </c>
      <c r="F30" s="88">
        <f>IF(Gesamtüberblick!D36="","",Gesamtüberblick!D36)</f>
        <v>0</v>
      </c>
      <c r="G30" s="88">
        <f>IF(Gesamtüberblick!E36="","",Gesamtüberblick!E36)</f>
        <v>0</v>
      </c>
      <c r="H30" s="88">
        <f>IF(Gesamtüberblick!F36="","",Gesamtüberblick!F36)</f>
        <v>0</v>
      </c>
      <c r="I30" s="88">
        <f>IF(Gesamtüberblick!G36="","",Gesamtüberblick!G36)</f>
        <v>0</v>
      </c>
      <c r="J30" s="88">
        <f>IF(Gesamtüberblick!H36="","",Gesamtüberblick!H36)</f>
        <v>0</v>
      </c>
      <c r="K30" s="88">
        <f>IF(Gesamtüberblick!I36="","",Gesamtüberblick!I36)</f>
        <v>0</v>
      </c>
      <c r="L30" s="88" t="str">
        <f>IF(Gesamtüberblick!J36="","",Gesamtüberblick!J36)</f>
        <v/>
      </c>
      <c r="M30" s="88" t="str">
        <f>IF(Gesamtüberblick!K36="","",Gesamtüberblick!K36)</f>
        <v/>
      </c>
      <c r="N30" s="88" t="str">
        <f>IF(Gesamtüberblick!L36="","",Gesamtüberblick!L36)</f>
        <v/>
      </c>
      <c r="O30" s="88" t="str">
        <f>IF(Gesamtüberblick!M36="","",Gesamtüberblick!M36)</f>
        <v/>
      </c>
      <c r="P30" s="88" t="str">
        <f>IF(Gesamtüberblick!N36="","",Gesamtüberblick!N36)</f>
        <v/>
      </c>
      <c r="Q30" s="88" t="str">
        <f>IF(Gesamtüberblick!O36="","",Gesamtüberblick!O36)</f>
        <v/>
      </c>
      <c r="R30" s="88">
        <f>IF(Gesamtüberblick!W36="","",Gesamtüberblick!W36)</f>
        <v>0</v>
      </c>
      <c r="S30" s="88">
        <f>IF(Gesamtüberblick!X36="","",Gesamtüberblick!X36)</f>
        <v>0</v>
      </c>
      <c r="T30" s="88">
        <f>IF(Gesamtüberblick!Y36="","",Gesamtüberblick!Y36)</f>
        <v>0</v>
      </c>
      <c r="U30" s="88">
        <f>IF(Gesamtüberblick!Z36="","",Gesamtüberblick!Z36)</f>
        <v>0</v>
      </c>
      <c r="V30" s="88">
        <f>IF(Gesamtüberblick!AA36="","",Gesamtüberblick!AA36)</f>
        <v>0</v>
      </c>
    </row>
    <row r="31" spans="1:28" x14ac:dyDescent="0.3">
      <c r="A31" t="s">
        <v>225</v>
      </c>
      <c r="B31" t="s">
        <v>45</v>
      </c>
      <c r="C31" t="s">
        <v>90</v>
      </c>
      <c r="D31" s="72" t="s">
        <v>9</v>
      </c>
      <c r="E31" s="88">
        <f>IF(Gesamtüberblick!C37="","",Gesamtüberblick!C37)</f>
        <v>0</v>
      </c>
      <c r="F31" s="88">
        <f>IF(Gesamtüberblick!D37="","",Gesamtüberblick!D37)</f>
        <v>0</v>
      </c>
      <c r="G31" s="88">
        <f>IF(Gesamtüberblick!E37="","",Gesamtüberblick!E37)</f>
        <v>0</v>
      </c>
      <c r="H31" s="88">
        <f>IF(Gesamtüberblick!F37="","",Gesamtüberblick!F37)</f>
        <v>0</v>
      </c>
      <c r="I31" s="88">
        <f>IF(Gesamtüberblick!G37="","",Gesamtüberblick!G37)</f>
        <v>0</v>
      </c>
      <c r="J31" s="88">
        <f>IF(Gesamtüberblick!H37="","",Gesamtüberblick!H37)</f>
        <v>0</v>
      </c>
      <c r="K31" s="88">
        <f>IF(Gesamtüberblick!I37="","",Gesamtüberblick!I37)</f>
        <v>0</v>
      </c>
      <c r="L31" s="88" t="str">
        <f>IF(Gesamtüberblick!J37="","",Gesamtüberblick!J37)</f>
        <v/>
      </c>
      <c r="M31" s="88" t="str">
        <f>IF(Gesamtüberblick!K37="","",Gesamtüberblick!K37)</f>
        <v/>
      </c>
      <c r="N31" s="88" t="str">
        <f>IF(Gesamtüberblick!L37="","",Gesamtüberblick!L37)</f>
        <v/>
      </c>
      <c r="O31" s="88" t="str">
        <f>IF(Gesamtüberblick!M37="","",Gesamtüberblick!M37)</f>
        <v/>
      </c>
      <c r="P31" s="88" t="str">
        <f>IF(Gesamtüberblick!N37="","",Gesamtüberblick!N37)</f>
        <v/>
      </c>
      <c r="Q31" s="88" t="str">
        <f>IF(Gesamtüberblick!O37="","",Gesamtüberblick!O37)</f>
        <v/>
      </c>
      <c r="R31" s="88">
        <f>IF(Gesamtüberblick!W37="","",Gesamtüberblick!W37)</f>
        <v>0</v>
      </c>
      <c r="S31" s="88">
        <f>IF(Gesamtüberblick!X37="","",Gesamtüberblick!X37)</f>
        <v>0</v>
      </c>
      <c r="T31" s="88">
        <f>IF(Gesamtüberblick!Y37="","",Gesamtüberblick!Y37)</f>
        <v>0</v>
      </c>
      <c r="U31" s="88">
        <f>IF(Gesamtüberblick!Z37="","",Gesamtüberblick!Z37)</f>
        <v>0</v>
      </c>
      <c r="V31" s="88">
        <f>IF(Gesamtüberblick!AA37="","",Gesamtüberblick!AA37)</f>
        <v>0</v>
      </c>
      <c r="W31" s="75"/>
      <c r="X31" s="75"/>
      <c r="Y31" s="75"/>
      <c r="Z31" s="75"/>
      <c r="AA31" s="75"/>
      <c r="AB31" s="75"/>
    </row>
    <row r="32" spans="1:28" x14ac:dyDescent="0.3">
      <c r="A32" t="s">
        <v>226</v>
      </c>
      <c r="B32" t="s">
        <v>46</v>
      </c>
      <c r="C32" t="s">
        <v>91</v>
      </c>
      <c r="D32" s="72" t="s">
        <v>9</v>
      </c>
      <c r="E32" s="88">
        <f>IF(Gesamtüberblick!C38="","",Gesamtüberblick!C38)</f>
        <v>0</v>
      </c>
      <c r="F32" s="88">
        <f>IF(Gesamtüberblick!D38="","",Gesamtüberblick!D38)</f>
        <v>0</v>
      </c>
      <c r="G32" s="88">
        <f>IF(Gesamtüberblick!E38="","",Gesamtüberblick!E38)</f>
        <v>0</v>
      </c>
      <c r="H32" s="88">
        <f>IF(Gesamtüberblick!F38="","",Gesamtüberblick!F38)</f>
        <v>0</v>
      </c>
      <c r="I32" s="88">
        <f>IF(Gesamtüberblick!G38="","",Gesamtüberblick!G38)</f>
        <v>0</v>
      </c>
      <c r="J32" s="88">
        <f>IF(Gesamtüberblick!H38="","",Gesamtüberblick!H38)</f>
        <v>0</v>
      </c>
      <c r="K32" s="88">
        <f>IF(Gesamtüberblick!I38="","",Gesamtüberblick!I38)</f>
        <v>0</v>
      </c>
      <c r="L32" s="88" t="str">
        <f>IF(Gesamtüberblick!J38="","",Gesamtüberblick!J38)</f>
        <v/>
      </c>
      <c r="M32" s="88" t="str">
        <f>IF(Gesamtüberblick!K38="","",Gesamtüberblick!K38)</f>
        <v/>
      </c>
      <c r="N32" s="88" t="str">
        <f>IF(Gesamtüberblick!L38="","",Gesamtüberblick!L38)</f>
        <v/>
      </c>
      <c r="O32" s="88" t="str">
        <f>IF(Gesamtüberblick!M38="","",Gesamtüberblick!M38)</f>
        <v/>
      </c>
      <c r="P32" s="88" t="str">
        <f>IF(Gesamtüberblick!N38="","",Gesamtüberblick!N38)</f>
        <v/>
      </c>
      <c r="Q32" s="88" t="str">
        <f>IF(Gesamtüberblick!O38="","",Gesamtüberblick!O38)</f>
        <v/>
      </c>
      <c r="R32" s="88">
        <f>IF(Gesamtüberblick!W38="","",Gesamtüberblick!W38)</f>
        <v>0</v>
      </c>
      <c r="S32" s="88">
        <f>IF(Gesamtüberblick!X38="","",Gesamtüberblick!X38)</f>
        <v>0</v>
      </c>
      <c r="T32" s="88">
        <f>IF(Gesamtüberblick!Y38="","",Gesamtüberblick!Y38)</f>
        <v>0</v>
      </c>
      <c r="U32" s="88">
        <f>IF(Gesamtüberblick!Z38="","",Gesamtüberblick!Z38)</f>
        <v>0</v>
      </c>
      <c r="V32" s="88">
        <f>IF(Gesamtüberblick!AA38="","",Gesamtüberblick!AA38)</f>
        <v>0</v>
      </c>
    </row>
    <row r="33" spans="1:22" x14ac:dyDescent="0.3">
      <c r="A33" t="s">
        <v>255</v>
      </c>
      <c r="B33" t="s">
        <v>159</v>
      </c>
      <c r="C33" t="s">
        <v>146</v>
      </c>
      <c r="D33" s="72" t="s">
        <v>256</v>
      </c>
      <c r="E33" s="88">
        <f>IF(Gesamtüberblick!C39="","",Gesamtüberblick!C39)</f>
        <v>8.9113061997243325E-7</v>
      </c>
      <c r="F33" s="88">
        <f>IF(Gesamtüberblick!D39="","",Gesamtüberblick!D39)</f>
        <v>3.2904922499999994E-7</v>
      </c>
      <c r="G33" s="88">
        <f>IF(Gesamtüberblick!E39="","",Gesamtüberblick!E39)</f>
        <v>6.2398065932709248E-7</v>
      </c>
      <c r="H33" s="88">
        <f>IF(Gesamtüberblick!F39="","",Gesamtüberblick!F39)</f>
        <v>1.8441605042995256E-6</v>
      </c>
      <c r="I33" s="88">
        <f>IF(Gesamtüberblick!G39="","",Gesamtüberblick!G39)</f>
        <v>9.0102874693714721E-7</v>
      </c>
      <c r="J33" s="88">
        <f>IF(Gesamtüberblick!H39="","",Gesamtüberblick!H39)</f>
        <v>7.138775933837565E-9</v>
      </c>
      <c r="K33" s="88">
        <f>IF(Gesamtüberblick!I39="","",Gesamtüberblick!I39)</f>
        <v>0</v>
      </c>
      <c r="L33" s="88" t="str">
        <f>IF(Gesamtüberblick!J39="","",Gesamtüberblick!J39)</f>
        <v/>
      </c>
      <c r="M33" s="88" t="str">
        <f>IF(Gesamtüberblick!K39="","",Gesamtüberblick!K39)</f>
        <v/>
      </c>
      <c r="N33" s="88" t="str">
        <f>IF(Gesamtüberblick!L39="","",Gesamtüberblick!L39)</f>
        <v/>
      </c>
      <c r="O33" s="88" t="str">
        <f>IF(Gesamtüberblick!M39="","",Gesamtüberblick!M39)</f>
        <v/>
      </c>
      <c r="P33" s="88" t="str">
        <f>IF(Gesamtüberblick!N39="","",Gesamtüberblick!N39)</f>
        <v/>
      </c>
      <c r="Q33" s="88" t="str">
        <f>IF(Gesamtüberblick!O39="","",Gesamtüberblick!O39)</f>
        <v/>
      </c>
      <c r="R33" s="88">
        <f>IF(Gesamtüberblick!W39="","",Gesamtüberblick!W39)</f>
        <v>8.4628486800000001E-7</v>
      </c>
      <c r="S33" s="88">
        <f>IF(Gesamtüberblick!X39="","",Gesamtüberblick!X39)</f>
        <v>3.4419374999999996E-7</v>
      </c>
      <c r="T33" s="88">
        <f>IF(Gesamtüberblick!Y39="","",Gesamtüberblick!Y39)</f>
        <v>0</v>
      </c>
      <c r="U33" s="88">
        <f>IF(Gesamtüberblick!Z39="","",Gesamtüberblick!Z39)</f>
        <v>2.0051343999999999E-8</v>
      </c>
      <c r="V33" s="88">
        <f>IF(Gesamtüberblick!AA39="","",Gesamtüberblick!AA39)</f>
        <v>-5.8113656833786463E-7</v>
      </c>
    </row>
    <row r="34" spans="1:22" x14ac:dyDescent="0.3">
      <c r="A34" t="s">
        <v>241</v>
      </c>
      <c r="B34" t="s">
        <v>160</v>
      </c>
      <c r="C34" t="s">
        <v>148</v>
      </c>
      <c r="D34" s="72" t="s">
        <v>242</v>
      </c>
      <c r="E34" s="88">
        <f>IF(Gesamtüberblick!C40="","",Gesamtüberblick!C40)</f>
        <v>1.8500135758665972</v>
      </c>
      <c r="F34" s="88">
        <f>IF(Gesamtüberblick!D40="","",Gesamtüberblick!D40)</f>
        <v>8.4892085389999997E-2</v>
      </c>
      <c r="G34" s="88">
        <f>IF(Gesamtüberblick!E40="","",Gesamtüberblick!E40)</f>
        <v>0.19405661111429356</v>
      </c>
      <c r="H34" s="88">
        <f>IF(Gesamtüberblick!F40="","",Gesamtüberblick!F40)</f>
        <v>2.1289622723708908</v>
      </c>
      <c r="I34" s="88">
        <f>IF(Gesamtüberblick!G40="","",Gesamtüberblick!G40)</f>
        <v>0.18350841077473259</v>
      </c>
      <c r="J34" s="88">
        <f>IF(Gesamtüberblick!H40="","",Gesamtüberblick!H40)</f>
        <v>8.1193488175306666E-2</v>
      </c>
      <c r="K34" s="88">
        <f>IF(Gesamtüberblick!I40="","",Gesamtüberblick!I40)</f>
        <v>0</v>
      </c>
      <c r="L34" s="88" t="str">
        <f>IF(Gesamtüberblick!J40="","",Gesamtüberblick!J40)</f>
        <v/>
      </c>
      <c r="M34" s="88" t="str">
        <f>IF(Gesamtüberblick!K40="","",Gesamtüberblick!K40)</f>
        <v/>
      </c>
      <c r="N34" s="88" t="str">
        <f>IF(Gesamtüberblick!L40="","",Gesamtüberblick!L40)</f>
        <v/>
      </c>
      <c r="O34" s="88" t="str">
        <f>IF(Gesamtüberblick!M40="","",Gesamtüberblick!M40)</f>
        <v/>
      </c>
      <c r="P34" s="88" t="str">
        <f>IF(Gesamtüberblick!N40="","",Gesamtüberblick!N40)</f>
        <v/>
      </c>
      <c r="Q34" s="88" t="str">
        <f>IF(Gesamtüberblick!O40="","",Gesamtüberblick!O40)</f>
        <v/>
      </c>
      <c r="R34" s="88">
        <f>IF(Gesamtüberblick!W40="","",Gesamtüberblick!W40)</f>
        <v>2.035082874E-2</v>
      </c>
      <c r="S34" s="88">
        <f>IF(Gesamtüberblick!X40="","",Gesamtüberblick!X40)</f>
        <v>8.8799252499999995E-2</v>
      </c>
      <c r="T34" s="88">
        <f>IF(Gesamtüberblick!Y40="","",Gesamtüberblick!Y40)</f>
        <v>0</v>
      </c>
      <c r="U34" s="88">
        <f>IF(Gesamtüberblick!Z40="","",Gesamtüberblick!Z40)</f>
        <v>1.9182219200000001E-3</v>
      </c>
      <c r="V34" s="88">
        <f>IF(Gesamtüberblick!AA40="","",Gesamtüberblick!AA40)</f>
        <v>-0.96846587963421749</v>
      </c>
    </row>
    <row r="35" spans="1:22" x14ac:dyDescent="0.3">
      <c r="A35" t="s">
        <v>291</v>
      </c>
      <c r="B35" t="s">
        <v>161</v>
      </c>
      <c r="C35" t="s">
        <v>149</v>
      </c>
      <c r="D35" s="72" t="s">
        <v>150</v>
      </c>
      <c r="E35" s="88">
        <f>IF(Gesamtüberblick!C41="","",Gesamtüberblick!C41)</f>
        <v>70.497894402976854</v>
      </c>
      <c r="F35" s="88">
        <f>IF(Gesamtüberblick!D41="","",Gesamtüberblick!D41)</f>
        <v>31.005242949999996</v>
      </c>
      <c r="G35" s="88">
        <f>IF(Gesamtüberblick!E41="","",Gesamtüberblick!E41)</f>
        <v>23.294658942967423</v>
      </c>
      <c r="H35" s="88">
        <f>IF(Gesamtüberblick!F41="","",Gesamtüberblick!F41)</f>
        <v>124.79779629594427</v>
      </c>
      <c r="I35" s="88">
        <f>IF(Gesamtüberblick!G41="","",Gesamtüberblick!G41)</f>
        <v>66.416121633278919</v>
      </c>
      <c r="J35" s="88">
        <f>IF(Gesamtüberblick!H41="","",Gesamtüberblick!H41)</f>
        <v>3.3839792832847984</v>
      </c>
      <c r="K35" s="88">
        <f>IF(Gesamtüberblick!I41="","",Gesamtüberblick!I41)</f>
        <v>0</v>
      </c>
      <c r="L35" s="88" t="str">
        <f>IF(Gesamtüberblick!J41="","",Gesamtüberblick!J41)</f>
        <v/>
      </c>
      <c r="M35" s="88" t="str">
        <f>IF(Gesamtüberblick!K41="","",Gesamtüberblick!K41)</f>
        <v/>
      </c>
      <c r="N35" s="88" t="str">
        <f>IF(Gesamtüberblick!L41="","",Gesamtüberblick!L41)</f>
        <v/>
      </c>
      <c r="O35" s="88" t="str">
        <f>IF(Gesamtüberblick!M41="","",Gesamtüberblick!M41)</f>
        <v/>
      </c>
      <c r="P35" s="88" t="str">
        <f>IF(Gesamtüberblick!N41="","",Gesamtüberblick!N41)</f>
        <v/>
      </c>
      <c r="Q35" s="88" t="str">
        <f>IF(Gesamtüberblick!O41="","",Gesamtüberblick!O41)</f>
        <v/>
      </c>
      <c r="R35" s="88">
        <f>IF(Gesamtüberblick!W41="","",Gesamtüberblick!W41)</f>
        <v>20.493423719999999</v>
      </c>
      <c r="S35" s="88">
        <f>IF(Gesamtüberblick!X41="","",Gesamtüberblick!X41)</f>
        <v>32.4322625</v>
      </c>
      <c r="T35" s="88">
        <f>IF(Gesamtüberblick!Y41="","",Gesamtüberblick!Y41)</f>
        <v>0</v>
      </c>
      <c r="U35" s="88">
        <f>IF(Gesamtüberblick!Z41="","",Gesamtüberblick!Z41)</f>
        <v>1.4216850400000001</v>
      </c>
      <c r="V35" s="88">
        <f>IF(Gesamtüberblick!AA41="","",Gesamtüberblick!AA41)</f>
        <v>-21.360743643717566</v>
      </c>
    </row>
    <row r="36" spans="1:22" x14ac:dyDescent="0.3">
      <c r="A36" t="s">
        <v>239</v>
      </c>
      <c r="B36" t="s">
        <v>162</v>
      </c>
      <c r="C36" t="s">
        <v>151</v>
      </c>
      <c r="D36" s="72" t="s">
        <v>152</v>
      </c>
      <c r="E36" s="88">
        <f>IF(Gesamtüberblick!C42="","",Gesamtüberblick!C42)</f>
        <v>4.8901731479923045E-9</v>
      </c>
      <c r="F36" s="88">
        <f>IF(Gesamtüberblick!D42="","",Gesamtüberblick!D42)</f>
        <v>2.0129236054999996E-9</v>
      </c>
      <c r="G36" s="88">
        <f>IF(Gesamtüberblick!E42="","",Gesamtüberblick!E42)</f>
        <v>2.273000461112308E-9</v>
      </c>
      <c r="H36" s="88">
        <f>IF(Gesamtüberblick!F42="","",Gesamtüberblick!F42)</f>
        <v>9.1760972146046117E-9</v>
      </c>
      <c r="I36" s="88">
        <f>IF(Gesamtüberblick!G42="","",Gesamtüberblick!G42)</f>
        <v>4.1314501354389274E-9</v>
      </c>
      <c r="J36" s="88">
        <f>IF(Gesamtüberblick!H42="","",Gesamtüberblick!H42)</f>
        <v>2.2669506264790613E-10</v>
      </c>
      <c r="K36" s="88">
        <f>IF(Gesamtüberblick!I42="","",Gesamtüberblick!I42)</f>
        <v>0</v>
      </c>
      <c r="L36" s="88" t="str">
        <f>IF(Gesamtüberblick!J42="","",Gesamtüberblick!J42)</f>
        <v/>
      </c>
      <c r="M36" s="88" t="str">
        <f>IF(Gesamtüberblick!K42="","",Gesamtüberblick!K42)</f>
        <v/>
      </c>
      <c r="N36" s="88" t="str">
        <f>IF(Gesamtüberblick!L42="","",Gesamtüberblick!L42)</f>
        <v/>
      </c>
      <c r="O36" s="88" t="str">
        <f>IF(Gesamtüberblick!M42="","",Gesamtüberblick!M42)</f>
        <v/>
      </c>
      <c r="P36" s="88" t="str">
        <f>IF(Gesamtüberblick!N42="","",Gesamtüberblick!N42)</f>
        <v/>
      </c>
      <c r="Q36" s="88" t="str">
        <f>IF(Gesamtüberblick!O42="","",Gesamtüberblick!O42)</f>
        <v/>
      </c>
      <c r="R36" s="88">
        <f>IF(Gesamtüberblick!W42="","",Gesamtüberblick!W42)</f>
        <v>1.0029170910000001E-9</v>
      </c>
      <c r="S36" s="88">
        <f>IF(Gesamtüberblick!X42="","",Gesamtüberblick!X42)</f>
        <v>2.1055686249999998E-9</v>
      </c>
      <c r="T36" s="88">
        <f>IF(Gesamtüberblick!Y42="","",Gesamtüberblick!Y42)</f>
        <v>0</v>
      </c>
      <c r="U36" s="88">
        <f>IF(Gesamtüberblick!Z42="","",Gesamtüberblick!Z42)</f>
        <v>5.1739043999999998E-11</v>
      </c>
      <c r="V36" s="88">
        <f>IF(Gesamtüberblick!AA42="","",Gesamtüberblick!AA42)</f>
        <v>-4.1492657929752687E-9</v>
      </c>
    </row>
    <row r="37" spans="1:22" x14ac:dyDescent="0.3">
      <c r="A37" t="s">
        <v>296</v>
      </c>
      <c r="B37" t="s">
        <v>163</v>
      </c>
      <c r="C37" t="s">
        <v>153</v>
      </c>
      <c r="D37" s="72" t="s">
        <v>152</v>
      </c>
      <c r="E37" s="88">
        <f>IF(Gesamtüberblick!C43="","",Gesamtüberblick!C43)</f>
        <v>6.7805995934462087E-8</v>
      </c>
      <c r="F37" s="88">
        <f>IF(Gesamtüberblick!D43="","",Gesamtüberblick!D43)</f>
        <v>4.4508695149999996E-8</v>
      </c>
      <c r="G37" s="88">
        <f>IF(Gesamtüberblick!E43="","",Gesamtüberblick!E43)</f>
        <v>4.7548555922325426E-8</v>
      </c>
      <c r="H37" s="88">
        <f>IF(Gesamtüberblick!F43="","",Gesamtüberblick!F43)</f>
        <v>1.5986324700678752E-7</v>
      </c>
      <c r="I37" s="88">
        <f>IF(Gesamtüberblick!G43="","",Gesamtüberblick!G43)</f>
        <v>9.9028490939211052E-8</v>
      </c>
      <c r="J37" s="88">
        <f>IF(Gesamtüberblick!H43="","",Gesamtüberblick!H43)</f>
        <v>6.6095643793775281E-9</v>
      </c>
      <c r="K37" s="88">
        <f>IF(Gesamtüberblick!I43="","",Gesamtüberblick!I43)</f>
        <v>0</v>
      </c>
      <c r="L37" s="88" t="str">
        <f>IF(Gesamtüberblick!J43="","",Gesamtüberblick!J43)</f>
        <v/>
      </c>
      <c r="M37" s="88" t="str">
        <f>IF(Gesamtüberblick!K43="","",Gesamtüberblick!K43)</f>
        <v/>
      </c>
      <c r="N37" s="88" t="str">
        <f>IF(Gesamtüberblick!L43="","",Gesamtüberblick!L43)</f>
        <v/>
      </c>
      <c r="O37" s="88" t="str">
        <f>IF(Gesamtüberblick!M43="","",Gesamtüberblick!M43)</f>
        <v/>
      </c>
      <c r="P37" s="88" t="str">
        <f>IF(Gesamtüberblick!N43="","",Gesamtüberblick!N43)</f>
        <v/>
      </c>
      <c r="Q37" s="88" t="str">
        <f>IF(Gesamtüberblick!O43="","",Gesamtüberblick!O43)</f>
        <v/>
      </c>
      <c r="R37" s="88">
        <f>IF(Gesamtüberblick!W43="","",Gesamtüberblick!W43)</f>
        <v>6.9715027800000001E-9</v>
      </c>
      <c r="S37" s="88">
        <f>IF(Gesamtüberblick!X43="","",Gesamtüberblick!X43)</f>
        <v>4.6557212499999995E-8</v>
      </c>
      <c r="T37" s="88">
        <f>IF(Gesamtüberblick!Y43="","",Gesamtüberblick!Y43)</f>
        <v>0</v>
      </c>
      <c r="U37" s="88">
        <f>IF(Gesamtüberblick!Z43="","",Gesamtüberblick!Z43)</f>
        <v>6.4748307999999999E-10</v>
      </c>
      <c r="V37" s="88">
        <f>IF(Gesamtüberblick!AA43="","",Gesamtüberblick!AA43)</f>
        <v>-2.7334709020997777E-8</v>
      </c>
    </row>
    <row r="38" spans="1:22" x14ac:dyDescent="0.3">
      <c r="A38" t="s">
        <v>262</v>
      </c>
      <c r="B38" t="s">
        <v>164</v>
      </c>
      <c r="C38" t="s">
        <v>154</v>
      </c>
      <c r="D38" s="72" t="s">
        <v>203</v>
      </c>
      <c r="E38" s="88">
        <f>IF(Gesamtüberblick!C44="","",Gesamtüberblick!C44)</f>
        <v>9.6974902472348177</v>
      </c>
      <c r="F38" s="88">
        <f>IF(Gesamtüberblick!D44="","",Gesamtüberblick!D44)</f>
        <v>37.918657329999995</v>
      </c>
      <c r="G38" s="88">
        <f>IF(Gesamtüberblick!E44="","",Gesamtüberblick!E44)</f>
        <v>66.967322247377624</v>
      </c>
      <c r="H38" s="88">
        <f>IF(Gesamtüberblick!F44="","",Gesamtüberblick!F44)</f>
        <v>114.58346982461244</v>
      </c>
      <c r="I38" s="88">
        <f>IF(Gesamtüberblick!G44="","",Gesamtüberblick!G44)</f>
        <v>140.30576661996349</v>
      </c>
      <c r="J38" s="88">
        <f>IF(Gesamtüberblick!H44="","",Gesamtüberblick!H44)</f>
        <v>1.783717100958842</v>
      </c>
      <c r="K38" s="88">
        <f>IF(Gesamtüberblick!I44="","",Gesamtüberblick!I44)</f>
        <v>0</v>
      </c>
      <c r="L38" s="88" t="str">
        <f>IF(Gesamtüberblick!J44="","",Gesamtüberblick!J44)</f>
        <v/>
      </c>
      <c r="M38" s="88" t="str">
        <f>IF(Gesamtüberblick!K44="","",Gesamtüberblick!K44)</f>
        <v/>
      </c>
      <c r="N38" s="88" t="str">
        <f>IF(Gesamtüberblick!L44="","",Gesamtüberblick!L44)</f>
        <v/>
      </c>
      <c r="O38" s="88" t="str">
        <f>IF(Gesamtüberblick!M44="","",Gesamtüberblick!M44)</f>
        <v/>
      </c>
      <c r="P38" s="88" t="str">
        <f>IF(Gesamtüberblick!N44="","",Gesamtüberblick!N44)</f>
        <v/>
      </c>
      <c r="Q38" s="88" t="str">
        <f>IF(Gesamtüberblick!O44="","",Gesamtüberblick!O44)</f>
        <v/>
      </c>
      <c r="R38" s="88">
        <f>IF(Gesamtüberblick!W44="","",Gesamtüberblick!W44)</f>
        <v>2.8888477199999998</v>
      </c>
      <c r="S38" s="88">
        <f>IF(Gesamtüberblick!X44="","",Gesamtüberblick!X44)</f>
        <v>39.663867499999995</v>
      </c>
      <c r="T38" s="88">
        <f>IF(Gesamtüberblick!Y44="","",Gesamtüberblick!Y44)</f>
        <v>0</v>
      </c>
      <c r="U38" s="88">
        <f>IF(Gesamtüberblick!Z44="","",Gesamtüberblick!Z44)</f>
        <v>6.0132121999999999</v>
      </c>
      <c r="V38" s="88">
        <f>IF(Gesamtüberblick!AA44="","",Gesamtüberblick!AA44)</f>
        <v>2775</v>
      </c>
    </row>
  </sheetData>
  <sortState xmlns:xlrd2="http://schemas.microsoft.com/office/spreadsheetml/2017/richdata2" ref="A2:AB39">
    <sortCondition ref="E2:E39"/>
  </sortState>
  <pageMargins left="0.7" right="0.7" top="0.78740157499999996" bottom="0.78740157499999996"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5F0D85-66B9-41EE-AD35-E34A7CF56D8A}">
  <sheetPr>
    <tabColor rgb="FF92D050"/>
  </sheetPr>
  <dimension ref="A1:K613"/>
  <sheetViews>
    <sheetView workbookViewId="0">
      <selection activeCell="E1" sqref="E1"/>
    </sheetView>
  </sheetViews>
  <sheetFormatPr baseColWidth="10" defaultColWidth="9.109375" defaultRowHeight="14.4" x14ac:dyDescent="0.3"/>
  <cols>
    <col min="1" max="1" width="9.77734375" style="23" customWidth="1"/>
    <col min="2" max="2" width="10.77734375" style="23" customWidth="1"/>
    <col min="3" max="3" width="57.109375" style="23" customWidth="1"/>
    <col min="4" max="4" width="15.44140625" style="23" customWidth="1"/>
    <col min="5" max="5" width="13.5546875" style="23" bestFit="1" customWidth="1"/>
    <col min="6" max="16384" width="9.109375" style="23"/>
  </cols>
  <sheetData>
    <row r="1" spans="1:5" x14ac:dyDescent="0.3">
      <c r="A1" s="47" t="s">
        <v>68</v>
      </c>
      <c r="B1" s="48" t="s">
        <v>69</v>
      </c>
      <c r="C1" s="47" t="s">
        <v>70</v>
      </c>
      <c r="D1" s="49" t="s">
        <v>71</v>
      </c>
      <c r="E1" s="47" t="s">
        <v>0</v>
      </c>
    </row>
    <row r="2" spans="1:5" x14ac:dyDescent="0.3">
      <c r="A2" s="23" t="s">
        <v>17</v>
      </c>
      <c r="B2" s="23" t="s">
        <v>129</v>
      </c>
      <c r="C2" s="23" t="s">
        <v>132</v>
      </c>
      <c r="D2" s="50">
        <f>IF(Gesamtüberblick!C12="","ND",Gesamtüberblick!C12)</f>
        <v>2.0575408460035738E-7</v>
      </c>
      <c r="E2" t="s">
        <v>195</v>
      </c>
    </row>
    <row r="3" spans="1:5" x14ac:dyDescent="0.3">
      <c r="A3" s="23" t="s">
        <v>17</v>
      </c>
      <c r="B3" s="23" t="s">
        <v>129</v>
      </c>
      <c r="C3" s="23" t="s">
        <v>194</v>
      </c>
      <c r="D3" s="50">
        <f>IF(Gesamtüberblick!C17="","ND",Gesamtüberblick!C17)</f>
        <v>0.12548836073180886</v>
      </c>
      <c r="E3" t="s">
        <v>196</v>
      </c>
    </row>
    <row r="4" spans="1:5" x14ac:dyDescent="0.3">
      <c r="A4" s="23" t="s">
        <v>17</v>
      </c>
      <c r="B4" s="23" t="s">
        <v>129</v>
      </c>
      <c r="C4" s="23" t="s">
        <v>80</v>
      </c>
      <c r="D4" s="50">
        <f>IF(Gesamtüberblick!C27="","ND",Gesamtüberblick!C27)</f>
        <v>21.181791709989906</v>
      </c>
      <c r="E4" t="s">
        <v>8</v>
      </c>
    </row>
    <row r="5" spans="1:5" x14ac:dyDescent="0.3">
      <c r="A5" s="23" t="s">
        <v>17</v>
      </c>
      <c r="B5" s="23" t="s">
        <v>129</v>
      </c>
      <c r="C5" s="23" t="s">
        <v>83</v>
      </c>
      <c r="D5" s="50" t="str">
        <f>IF(Gesamtüberblick!C30="","ND",Gesamtüberblick!C30)</f>
        <v>ND*</v>
      </c>
      <c r="E5" t="s">
        <v>37</v>
      </c>
    </row>
    <row r="6" spans="1:5" x14ac:dyDescent="0.3">
      <c r="A6" s="23" t="s">
        <v>17</v>
      </c>
      <c r="B6" s="23" t="s">
        <v>129</v>
      </c>
      <c r="C6" s="23" t="s">
        <v>85</v>
      </c>
      <c r="D6" s="50">
        <f>IF(Gesamtüberblick!C32="","ND",Gesamtüberblick!C32)</f>
        <v>1.7358693689907834</v>
      </c>
      <c r="E6" t="s">
        <v>8</v>
      </c>
    </row>
    <row r="7" spans="1:5" x14ac:dyDescent="0.3">
      <c r="A7" s="23" t="s">
        <v>17</v>
      </c>
      <c r="B7" s="23" t="s">
        <v>129</v>
      </c>
      <c r="C7" s="23" t="s">
        <v>86</v>
      </c>
      <c r="D7" s="50">
        <f>IF(Gesamtüberblick!C33="","ND",Gesamtüberblick!C33)</f>
        <v>1.6183260841823085E-3</v>
      </c>
      <c r="E7" t="s">
        <v>8</v>
      </c>
    </row>
    <row r="8" spans="1:5" x14ac:dyDescent="0.3">
      <c r="A8" s="23" t="s">
        <v>17</v>
      </c>
      <c r="B8" s="23" t="s">
        <v>129</v>
      </c>
      <c r="C8" s="23" t="s">
        <v>74</v>
      </c>
      <c r="D8" s="50">
        <f>IF(Gesamtüberblick!C21="","ND",Gesamtüberblick!C21)</f>
        <v>62.811916122844941</v>
      </c>
      <c r="E8" t="s">
        <v>9</v>
      </c>
    </row>
    <row r="9" spans="1:5" x14ac:dyDescent="0.3">
      <c r="A9" s="23" t="s">
        <v>17</v>
      </c>
      <c r="B9" s="23" t="s">
        <v>129</v>
      </c>
      <c r="C9" s="23" t="s">
        <v>75</v>
      </c>
      <c r="D9" s="50">
        <f>IF(Gesamtüberblick!C22="","ND",Gesamtüberblick!C22)</f>
        <v>0.18100344896428128</v>
      </c>
      <c r="E9" t="s">
        <v>9</v>
      </c>
    </row>
    <row r="10" spans="1:5" x14ac:dyDescent="0.3">
      <c r="A10" s="23" t="s">
        <v>17</v>
      </c>
      <c r="B10" s="23" t="s">
        <v>129</v>
      </c>
      <c r="C10" s="23" t="s">
        <v>81</v>
      </c>
      <c r="D10" s="50">
        <f>IF(Gesamtüberblick!C28="","ND",Gesamtüberblick!C28)</f>
        <v>0</v>
      </c>
      <c r="E10" t="s">
        <v>9</v>
      </c>
    </row>
    <row r="11" spans="1:5" x14ac:dyDescent="0.3">
      <c r="A11" s="23" t="s">
        <v>17</v>
      </c>
      <c r="B11" s="23" t="s">
        <v>129</v>
      </c>
      <c r="C11" s="23" t="s">
        <v>139</v>
      </c>
      <c r="D11" s="50">
        <f>IF(Gesamtüberblick!C16="","ND",Gesamtüberblick!C16)</f>
        <v>0.51884719867437401</v>
      </c>
      <c r="E11" t="s">
        <v>197</v>
      </c>
    </row>
    <row r="12" spans="1:5" x14ac:dyDescent="0.3">
      <c r="A12" s="23" t="s">
        <v>17</v>
      </c>
      <c r="B12" s="23" t="s">
        <v>129</v>
      </c>
      <c r="C12" s="23" t="s">
        <v>137</v>
      </c>
      <c r="D12" s="50">
        <f>IF(Gesamtüberblick!C15="","ND",Gesamtüberblick!C15)</f>
        <v>4.6420357989527802E-2</v>
      </c>
      <c r="E12" t="s">
        <v>198</v>
      </c>
    </row>
    <row r="13" spans="1:5" x14ac:dyDescent="0.3">
      <c r="A13" s="23" t="s">
        <v>17</v>
      </c>
      <c r="B13" s="23" t="s">
        <v>129</v>
      </c>
      <c r="C13" s="23" t="s">
        <v>135</v>
      </c>
      <c r="D13" s="50">
        <f>IF(Gesamtüberblick!C14="","ND",Gesamtüberblick!C14)</f>
        <v>1.4809912997116662E-2</v>
      </c>
      <c r="E13" t="s">
        <v>199</v>
      </c>
    </row>
    <row r="14" spans="1:5" x14ac:dyDescent="0.3">
      <c r="A14" s="23" t="s">
        <v>17</v>
      </c>
      <c r="B14" s="23" t="s">
        <v>129</v>
      </c>
      <c r="C14" s="23" t="s">
        <v>90</v>
      </c>
      <c r="D14" s="50">
        <f>IF(Gesamtüberblick!C37="","ND",Gesamtüberblick!C37)</f>
        <v>0</v>
      </c>
      <c r="E14" t="s">
        <v>9</v>
      </c>
    </row>
    <row r="15" spans="1:5" x14ac:dyDescent="0.3">
      <c r="A15" s="23" t="s">
        <v>17</v>
      </c>
      <c r="B15" s="23" t="s">
        <v>129</v>
      </c>
      <c r="C15" s="23" t="s">
        <v>91</v>
      </c>
      <c r="D15" s="50">
        <f>IF(Gesamtüberblick!C38="","ND",Gesamtüberblick!C38)</f>
        <v>0</v>
      </c>
      <c r="E15" t="s">
        <v>9</v>
      </c>
    </row>
    <row r="16" spans="1:5" x14ac:dyDescent="0.3">
      <c r="A16" s="23" t="s">
        <v>17</v>
      </c>
      <c r="B16" s="23" t="s">
        <v>129</v>
      </c>
      <c r="C16" s="23" t="s">
        <v>84</v>
      </c>
      <c r="D16" s="50">
        <f>IF(Gesamtüberblick!C31="","ND",Gesamtüberblick!C31)</f>
        <v>5.4544985511613994E-4</v>
      </c>
      <c r="E16" t="s">
        <v>8</v>
      </c>
    </row>
    <row r="17" spans="1:5" x14ac:dyDescent="0.3">
      <c r="A17" s="23" t="s">
        <v>17</v>
      </c>
      <c r="B17" s="23" t="s">
        <v>129</v>
      </c>
      <c r="C17" s="23" t="s">
        <v>96</v>
      </c>
      <c r="D17" s="50">
        <f>IF(Gesamtüberblick!C10="","ND",Gesamtüberblick!C10)</f>
        <v>0</v>
      </c>
      <c r="E17" t="s">
        <v>200</v>
      </c>
    </row>
    <row r="18" spans="1:5" x14ac:dyDescent="0.3">
      <c r="A18" s="23" t="s">
        <v>17</v>
      </c>
      <c r="B18" s="23" t="s">
        <v>129</v>
      </c>
      <c r="C18" s="23" t="s">
        <v>97</v>
      </c>
      <c r="D18" s="50">
        <f>IF(Gesamtüberblick!C9="","ND",Gesamtüberblick!C9)</f>
        <v>74.231066209993045</v>
      </c>
      <c r="E18" t="s">
        <v>200</v>
      </c>
    </row>
    <row r="19" spans="1:5" x14ac:dyDescent="0.3">
      <c r="A19" s="23" t="s">
        <v>17</v>
      </c>
      <c r="B19" s="23" t="s">
        <v>129</v>
      </c>
      <c r="C19" s="23" t="s">
        <v>131</v>
      </c>
      <c r="D19" s="50">
        <f>IF(Gesamtüberblick!C11="","ND",Gesamtüberblick!C11)</f>
        <v>1.1612082216873433E-2</v>
      </c>
      <c r="E19" t="s">
        <v>200</v>
      </c>
    </row>
    <row r="20" spans="1:5" x14ac:dyDescent="0.3">
      <c r="A20" s="23" t="s">
        <v>17</v>
      </c>
      <c r="B20" s="23" t="s">
        <v>129</v>
      </c>
      <c r="C20" s="23" t="s">
        <v>87</v>
      </c>
      <c r="D20" s="50">
        <f>IF(Gesamtüberblick!C34="","ND",Gesamtüberblick!C34)</f>
        <v>0</v>
      </c>
      <c r="E20" t="s">
        <v>8</v>
      </c>
    </row>
    <row r="21" spans="1:5" x14ac:dyDescent="0.3">
      <c r="A21" s="23" t="s">
        <v>17</v>
      </c>
      <c r="B21" s="23" t="s">
        <v>129</v>
      </c>
      <c r="C21" s="23" t="s">
        <v>82</v>
      </c>
      <c r="D21" s="50">
        <f>IF(Gesamtüberblick!C29="","ND",Gesamtüberblick!C29)</f>
        <v>0</v>
      </c>
      <c r="E21" t="s">
        <v>9</v>
      </c>
    </row>
    <row r="22" spans="1:5" x14ac:dyDescent="0.3">
      <c r="A22" s="23" t="s">
        <v>17</v>
      </c>
      <c r="B22" s="23" t="s">
        <v>129</v>
      </c>
      <c r="C22" s="23" t="s">
        <v>77</v>
      </c>
      <c r="D22" s="50">
        <f>IF(Gesamtüberblick!C24="","ND",Gesamtüberblick!C24)</f>
        <v>241.1820220853532</v>
      </c>
      <c r="E22" t="s">
        <v>9</v>
      </c>
    </row>
    <row r="23" spans="1:5" x14ac:dyDescent="0.3">
      <c r="A23" s="23" t="s">
        <v>17</v>
      </c>
      <c r="B23" s="23" t="s">
        <v>129</v>
      </c>
      <c r="C23" s="23" t="s">
        <v>78</v>
      </c>
      <c r="D23" s="50">
        <f>IF(Gesamtüberblick!C25="","ND",Gesamtüberblick!C25)</f>
        <v>10.855149525366555</v>
      </c>
      <c r="E23" t="s">
        <v>9</v>
      </c>
    </row>
    <row r="24" spans="1:5" x14ac:dyDescent="0.3">
      <c r="A24" s="23" t="s">
        <v>17</v>
      </c>
      <c r="B24" s="23" t="s">
        <v>129</v>
      </c>
      <c r="C24" s="23" t="s">
        <v>143</v>
      </c>
      <c r="D24" s="50">
        <f>IF(Gesamtüberblick!C19="","ND",Gesamtüberblick!C19)</f>
        <v>251.98884346554223</v>
      </c>
      <c r="E24" t="s">
        <v>9</v>
      </c>
    </row>
    <row r="25" spans="1:5" x14ac:dyDescent="0.3">
      <c r="A25" s="23" t="s">
        <v>17</v>
      </c>
      <c r="B25" s="23" t="s">
        <v>129</v>
      </c>
      <c r="C25" s="23" t="s">
        <v>142</v>
      </c>
      <c r="D25" s="50">
        <f>IF(Gesamtüberblick!C18="","ND",Gesamtüberblick!C18)</f>
        <v>3.3947831553675173E-5</v>
      </c>
      <c r="E25" t="s">
        <v>201</v>
      </c>
    </row>
    <row r="26" spans="1:5" x14ac:dyDescent="0.3">
      <c r="A26" s="23" t="s">
        <v>17</v>
      </c>
      <c r="B26" s="23" t="s">
        <v>129</v>
      </c>
      <c r="C26" s="23" t="s">
        <v>151</v>
      </c>
      <c r="D26" s="50">
        <f>IF(Gesamtüberblick!C42="","ND",Gesamtüberblick!C42)</f>
        <v>4.8901731479923045E-9</v>
      </c>
      <c r="E26" t="s">
        <v>152</v>
      </c>
    </row>
    <row r="27" spans="1:5" x14ac:dyDescent="0.3">
      <c r="A27" s="23" t="s">
        <v>17</v>
      </c>
      <c r="B27" s="23" t="s">
        <v>129</v>
      </c>
      <c r="C27" s="23" t="s">
        <v>153</v>
      </c>
      <c r="D27" s="50">
        <f>IF(Gesamtüberblick!C43="","ND",Gesamtüberblick!C43)</f>
        <v>6.7805995934462087E-8</v>
      </c>
      <c r="E27" t="s">
        <v>152</v>
      </c>
    </row>
    <row r="28" spans="1:5" x14ac:dyDescent="0.3">
      <c r="A28" s="23" t="s">
        <v>17</v>
      </c>
      <c r="B28" s="23" t="s">
        <v>129</v>
      </c>
      <c r="C28" s="23" t="s">
        <v>149</v>
      </c>
      <c r="D28" s="50">
        <f>IF(Gesamtüberblick!C41="","ND",Gesamtüberblick!C41)</f>
        <v>70.497894402976854</v>
      </c>
      <c r="E28" t="s">
        <v>150</v>
      </c>
    </row>
    <row r="29" spans="1:5" x14ac:dyDescent="0.3">
      <c r="A29" s="23" t="s">
        <v>17</v>
      </c>
      <c r="B29" s="23" t="s">
        <v>129</v>
      </c>
      <c r="C29" s="23" t="s">
        <v>148</v>
      </c>
      <c r="D29" s="50">
        <f>IF(Gesamtüberblick!C40="","ND",Gesamtüberblick!C40)</f>
        <v>1.8500135758665972</v>
      </c>
      <c r="E29" t="s">
        <v>202</v>
      </c>
    </row>
    <row r="30" spans="1:5" x14ac:dyDescent="0.3">
      <c r="A30" s="23" t="s">
        <v>17</v>
      </c>
      <c r="B30" s="23" t="s">
        <v>129</v>
      </c>
      <c r="C30" s="23" t="s">
        <v>154</v>
      </c>
      <c r="D30" s="50">
        <f>IF(Gesamtüberblick!C44="","ND",Gesamtüberblick!C44)</f>
        <v>9.6974902472348177</v>
      </c>
      <c r="E30" t="s">
        <v>203</v>
      </c>
    </row>
    <row r="31" spans="1:5" x14ac:dyDescent="0.3">
      <c r="A31" s="23" t="s">
        <v>17</v>
      </c>
      <c r="B31" s="23" t="s">
        <v>129</v>
      </c>
      <c r="C31" s="23" t="s">
        <v>146</v>
      </c>
      <c r="D31" s="50">
        <f>IF(Gesamtüberblick!C39="","ND",Gesamtüberblick!C39)</f>
        <v>8.9113061997243325E-7</v>
      </c>
      <c r="E31" t="s">
        <v>204</v>
      </c>
    </row>
    <row r="32" spans="1:5" x14ac:dyDescent="0.3">
      <c r="A32" s="23" t="s">
        <v>17</v>
      </c>
      <c r="B32" s="23" t="s">
        <v>129</v>
      </c>
      <c r="C32" s="23" t="s">
        <v>89</v>
      </c>
      <c r="D32" s="50">
        <f>IF(Gesamtüberblick!C36="","ND",Gesamtüberblick!C36)</f>
        <v>0</v>
      </c>
      <c r="E32" t="s">
        <v>8</v>
      </c>
    </row>
    <row r="33" spans="1:5" x14ac:dyDescent="0.3">
      <c r="A33" s="23" t="s">
        <v>17</v>
      </c>
      <c r="B33" s="23" t="s">
        <v>129</v>
      </c>
      <c r="C33" s="23" t="s">
        <v>88</v>
      </c>
      <c r="D33" s="50">
        <f>IF(Gesamtüberblick!C35="","ND",Gesamtüberblick!C35)</f>
        <v>0</v>
      </c>
      <c r="E33" t="s">
        <v>8</v>
      </c>
    </row>
    <row r="34" spans="1:5" x14ac:dyDescent="0.3">
      <c r="A34" s="23" t="s">
        <v>17</v>
      </c>
      <c r="B34" s="23" t="s">
        <v>129</v>
      </c>
      <c r="C34" s="23" t="s">
        <v>133</v>
      </c>
      <c r="D34" s="50">
        <f>IF(Gesamtüberblick!C13="","ND",Gesamtüberblick!C13)</f>
        <v>0.12272238749402566</v>
      </c>
      <c r="E34" t="s">
        <v>205</v>
      </c>
    </row>
    <row r="35" spans="1:5" x14ac:dyDescent="0.3">
      <c r="A35" s="23" t="s">
        <v>17</v>
      </c>
      <c r="B35" s="23" t="s">
        <v>129</v>
      </c>
      <c r="C35" s="23" t="s">
        <v>144</v>
      </c>
      <c r="D35" s="50">
        <f>IF(Gesamtüberblick!C20="","ND",Gesamtüberblick!C20)</f>
        <v>2.5950798830405559</v>
      </c>
      <c r="E35" t="s">
        <v>206</v>
      </c>
    </row>
    <row r="36" spans="1:5" x14ac:dyDescent="0.3">
      <c r="A36" s="23" t="s">
        <v>72</v>
      </c>
      <c r="B36" s="23" t="s">
        <v>129</v>
      </c>
      <c r="C36" s="23" t="s">
        <v>132</v>
      </c>
      <c r="D36" s="50">
        <f>IF(Gesamtüberblick!F12="","ND",Gesamtüberblick!F12)</f>
        <v>4.1210919097612567E-7</v>
      </c>
      <c r="E36" t="s">
        <v>195</v>
      </c>
    </row>
    <row r="37" spans="1:5" x14ac:dyDescent="0.3">
      <c r="A37" s="23" t="s">
        <v>72</v>
      </c>
      <c r="B37" s="23" t="s">
        <v>129</v>
      </c>
      <c r="C37" s="23" t="s">
        <v>194</v>
      </c>
      <c r="D37" s="50">
        <f>IF(Gesamtüberblick!F17="","ND",Gesamtüberblick!F17)</f>
        <v>0.17469477721131049</v>
      </c>
      <c r="E37" t="s">
        <v>196</v>
      </c>
    </row>
    <row r="38" spans="1:5" x14ac:dyDescent="0.3">
      <c r="A38" s="23" t="s">
        <v>72</v>
      </c>
      <c r="B38" s="23" t="s">
        <v>129</v>
      </c>
      <c r="C38" s="23" t="s">
        <v>80</v>
      </c>
      <c r="D38" s="50">
        <f>IF(Gesamtüberblick!F27="","ND",Gesamtüberblick!F27)</f>
        <v>21.181791709989906</v>
      </c>
      <c r="E38" t="s">
        <v>8</v>
      </c>
    </row>
    <row r="39" spans="1:5" x14ac:dyDescent="0.3">
      <c r="A39" s="23" t="s">
        <v>72</v>
      </c>
      <c r="B39" s="23" t="s">
        <v>129</v>
      </c>
      <c r="C39" s="23" t="s">
        <v>83</v>
      </c>
      <c r="D39" s="50" t="str">
        <f>IF(Gesamtüberblick!F30="","ND",Gesamtüberblick!F30)</f>
        <v>ND*</v>
      </c>
      <c r="E39" t="s">
        <v>37</v>
      </c>
    </row>
    <row r="40" spans="1:5" x14ac:dyDescent="0.3">
      <c r="A40" s="23" t="s">
        <v>72</v>
      </c>
      <c r="B40" s="23" t="s">
        <v>129</v>
      </c>
      <c r="C40" s="23" t="s">
        <v>85</v>
      </c>
      <c r="D40" s="50">
        <f>IF(Gesamtüberblick!F32="","ND",Gesamtüberblick!F32)</f>
        <v>5.4296805933046715</v>
      </c>
      <c r="E40" t="s">
        <v>8</v>
      </c>
    </row>
    <row r="41" spans="1:5" x14ac:dyDescent="0.3">
      <c r="A41" s="23" t="s">
        <v>72</v>
      </c>
      <c r="B41" s="23" t="s">
        <v>129</v>
      </c>
      <c r="C41" s="23" t="s">
        <v>86</v>
      </c>
      <c r="D41" s="50">
        <f>IF(Gesamtüberblick!F33="","ND",Gesamtüberblick!F33)</f>
        <v>1.7460928637244783E-3</v>
      </c>
      <c r="E41" t="s">
        <v>8</v>
      </c>
    </row>
    <row r="42" spans="1:5" x14ac:dyDescent="0.3">
      <c r="A42" s="23" t="s">
        <v>72</v>
      </c>
      <c r="B42" s="23" t="s">
        <v>129</v>
      </c>
      <c r="C42" s="23" t="s">
        <v>74</v>
      </c>
      <c r="D42" s="50">
        <f>IF(Gesamtüberblick!F21="","ND",Gesamtüberblick!F21)</f>
        <v>121.70432745039049</v>
      </c>
      <c r="E42" t="s">
        <v>9</v>
      </c>
    </row>
    <row r="43" spans="1:5" x14ac:dyDescent="0.3">
      <c r="A43" s="23" t="s">
        <v>72</v>
      </c>
      <c r="B43" s="23" t="s">
        <v>129</v>
      </c>
      <c r="C43" s="23" t="s">
        <v>75</v>
      </c>
      <c r="D43" s="50">
        <f>IF(Gesamtüberblick!F22="","ND",Gesamtüberblick!F22)</f>
        <v>2.6965491005443232</v>
      </c>
      <c r="E43" t="s">
        <v>9</v>
      </c>
    </row>
    <row r="44" spans="1:5" x14ac:dyDescent="0.3">
      <c r="A44" s="23" t="s">
        <v>72</v>
      </c>
      <c r="B44" s="23" t="s">
        <v>129</v>
      </c>
      <c r="C44" s="23" t="s">
        <v>81</v>
      </c>
      <c r="D44" s="50">
        <f>IF(Gesamtüberblick!F28="","ND",Gesamtüberblick!F28)</f>
        <v>0</v>
      </c>
      <c r="E44" t="s">
        <v>9</v>
      </c>
    </row>
    <row r="45" spans="1:5" x14ac:dyDescent="0.3">
      <c r="A45" s="23" t="s">
        <v>72</v>
      </c>
      <c r="B45" s="23" t="s">
        <v>129</v>
      </c>
      <c r="C45" s="23" t="s">
        <v>139</v>
      </c>
      <c r="D45" s="50">
        <f>IF(Gesamtüberblick!F16="","ND",Gesamtüberblick!F16)</f>
        <v>0.65392923366676137</v>
      </c>
      <c r="E45" t="s">
        <v>197</v>
      </c>
    </row>
    <row r="46" spans="1:5" x14ac:dyDescent="0.3">
      <c r="A46" s="23" t="s">
        <v>72</v>
      </c>
      <c r="B46" s="23" t="s">
        <v>129</v>
      </c>
      <c r="C46" s="23" t="s">
        <v>137</v>
      </c>
      <c r="D46" s="50">
        <f>IF(Gesamtüberblick!F15="","ND",Gesamtüberblick!F15)</f>
        <v>5.9095798495500368E-2</v>
      </c>
      <c r="E46" t="s">
        <v>198</v>
      </c>
    </row>
    <row r="47" spans="1:5" x14ac:dyDescent="0.3">
      <c r="A47" s="23" t="s">
        <v>72</v>
      </c>
      <c r="B47" s="23" t="s">
        <v>129</v>
      </c>
      <c r="C47" s="23" t="s">
        <v>135</v>
      </c>
      <c r="D47" s="50">
        <f>IF(Gesamtüberblick!F14="","ND",Gesamtüberblick!F14)</f>
        <v>1.5995993116133964E-2</v>
      </c>
      <c r="E47" t="s">
        <v>199</v>
      </c>
    </row>
    <row r="48" spans="1:5" x14ac:dyDescent="0.3">
      <c r="A48" s="23" t="s">
        <v>72</v>
      </c>
      <c r="B48" s="23" t="s">
        <v>129</v>
      </c>
      <c r="C48" s="23" t="s">
        <v>90</v>
      </c>
      <c r="D48" s="50">
        <f>IF(Gesamtüberblick!F37="","ND",Gesamtüberblick!F37)</f>
        <v>0</v>
      </c>
      <c r="E48" t="s">
        <v>9</v>
      </c>
    </row>
    <row r="49" spans="1:7" x14ac:dyDescent="0.3">
      <c r="A49" s="23" t="s">
        <v>72</v>
      </c>
      <c r="B49" s="23" t="s">
        <v>129</v>
      </c>
      <c r="C49" s="23" t="s">
        <v>91</v>
      </c>
      <c r="D49" s="50">
        <f>IF(Gesamtüberblick!F38="","ND",Gesamtüberblick!F38)</f>
        <v>0</v>
      </c>
      <c r="E49" t="s">
        <v>9</v>
      </c>
    </row>
    <row r="50" spans="1:7" x14ac:dyDescent="0.3">
      <c r="A50" s="23" t="s">
        <v>72</v>
      </c>
      <c r="B50" s="23" t="s">
        <v>129</v>
      </c>
      <c r="C50" s="23" t="s">
        <v>84</v>
      </c>
      <c r="D50" s="50">
        <f>IF(Gesamtüberblick!F31="","ND",Gesamtüberblick!F31)</f>
        <v>1.2248484140711989E-3</v>
      </c>
      <c r="E50" t="s">
        <v>8</v>
      </c>
    </row>
    <row r="51" spans="1:7" x14ac:dyDescent="0.3">
      <c r="A51" s="23" t="s">
        <v>72</v>
      </c>
      <c r="B51" s="23" t="s">
        <v>129</v>
      </c>
      <c r="C51" s="23" t="s">
        <v>96</v>
      </c>
      <c r="D51" s="50">
        <f>IF(Gesamtüberblick!F10="","ND",Gesamtüberblick!F10)</f>
        <v>-0.4139891410215194</v>
      </c>
      <c r="E51" t="s">
        <v>200</v>
      </c>
    </row>
    <row r="52" spans="1:7" x14ac:dyDescent="0.3">
      <c r="A52" s="23" t="s">
        <v>72</v>
      </c>
      <c r="B52" s="23" t="s">
        <v>129</v>
      </c>
      <c r="C52" s="23" t="s">
        <v>97</v>
      </c>
      <c r="D52" s="50">
        <f>IF(Gesamtüberblick!F9="","ND",Gesamtüberblick!F9)</f>
        <v>82.573231371733812</v>
      </c>
      <c r="E52" t="s">
        <v>200</v>
      </c>
    </row>
    <row r="53" spans="1:7" x14ac:dyDescent="0.3">
      <c r="A53" s="23" t="s">
        <v>72</v>
      </c>
      <c r="B53" s="23" t="s">
        <v>129</v>
      </c>
      <c r="C53" s="23" t="s">
        <v>131</v>
      </c>
      <c r="D53" s="50">
        <f>IF(Gesamtüberblick!F11="","ND",Gesamtüberblick!F11)</f>
        <v>1.6196865901467107E-2</v>
      </c>
      <c r="E53" t="s">
        <v>200</v>
      </c>
    </row>
    <row r="54" spans="1:7" x14ac:dyDescent="0.3">
      <c r="A54" s="23" t="s">
        <v>72</v>
      </c>
      <c r="B54" s="23" t="s">
        <v>129</v>
      </c>
      <c r="C54" s="23" t="s">
        <v>87</v>
      </c>
      <c r="D54" s="50">
        <f>IF(Gesamtüberblick!F34="","ND",Gesamtüberblick!F34)</f>
        <v>0</v>
      </c>
      <c r="E54" t="s">
        <v>8</v>
      </c>
    </row>
    <row r="55" spans="1:7" x14ac:dyDescent="0.3">
      <c r="A55" s="23" t="s">
        <v>72</v>
      </c>
      <c r="B55" s="23" t="s">
        <v>129</v>
      </c>
      <c r="C55" s="23" t="s">
        <v>82</v>
      </c>
      <c r="D55" s="50">
        <f>IF(Gesamtüberblick!F29="","ND",Gesamtüberblick!F29)</f>
        <v>0</v>
      </c>
      <c r="E55" t="s">
        <v>9</v>
      </c>
    </row>
    <row r="56" spans="1:7" x14ac:dyDescent="0.3">
      <c r="A56" s="23" t="s">
        <v>72</v>
      </c>
      <c r="B56" s="23" t="s">
        <v>129</v>
      </c>
      <c r="C56" s="23" t="s">
        <v>77</v>
      </c>
      <c r="D56" s="50">
        <f>IF(Gesamtüberblick!F24="","ND",Gesamtüberblick!F24)</f>
        <v>346.08176098391402</v>
      </c>
      <c r="E56" t="s">
        <v>9</v>
      </c>
    </row>
    <row r="57" spans="1:7" x14ac:dyDescent="0.3">
      <c r="A57" s="23" t="s">
        <v>72</v>
      </c>
      <c r="B57" s="23" t="s">
        <v>129</v>
      </c>
      <c r="C57" s="23" t="s">
        <v>78</v>
      </c>
      <c r="D57" s="50">
        <f>IF(Gesamtüberblick!F25="","ND",Gesamtüberblick!F25)</f>
        <v>21.771389797907105</v>
      </c>
      <c r="E57" t="s">
        <v>9</v>
      </c>
    </row>
    <row r="58" spans="1:7" x14ac:dyDescent="0.3">
      <c r="A58" s="23" t="s">
        <v>72</v>
      </c>
      <c r="B58" s="23" t="s">
        <v>129</v>
      </c>
      <c r="C58" s="23" t="s">
        <v>143</v>
      </c>
      <c r="D58" s="50">
        <f>IF(Gesamtüberblick!F19="","ND",Gesamtüberblick!F19)</f>
        <v>367.80387390321721</v>
      </c>
      <c r="E58" t="s">
        <v>9</v>
      </c>
    </row>
    <row r="59" spans="1:7" x14ac:dyDescent="0.3">
      <c r="A59" s="23" t="s">
        <v>72</v>
      </c>
      <c r="B59" s="23" t="s">
        <v>129</v>
      </c>
      <c r="C59" s="23" t="s">
        <v>142</v>
      </c>
      <c r="D59" s="50">
        <f>IF(Gesamtüberblick!F18="","ND",Gesamtüberblick!F18)</f>
        <v>8.2423488973210399E-5</v>
      </c>
      <c r="E59" t="s">
        <v>201</v>
      </c>
    </row>
    <row r="60" spans="1:7" x14ac:dyDescent="0.3">
      <c r="A60" s="23" t="s">
        <v>72</v>
      </c>
      <c r="B60" s="23" t="s">
        <v>129</v>
      </c>
      <c r="C60" s="23" t="s">
        <v>151</v>
      </c>
      <c r="D60" s="50">
        <f>IF(Gesamtüberblick!F42="","ND",Gesamtüberblick!F42)</f>
        <v>9.1760972146046117E-9</v>
      </c>
      <c r="E60" t="s">
        <v>152</v>
      </c>
    </row>
    <row r="61" spans="1:7" x14ac:dyDescent="0.3">
      <c r="A61" s="23" t="s">
        <v>72</v>
      </c>
      <c r="B61" s="23" t="s">
        <v>129</v>
      </c>
      <c r="C61" s="23" t="s">
        <v>153</v>
      </c>
      <c r="D61" s="50">
        <f>IF(Gesamtüberblick!F43="","ND",Gesamtüberblick!F43)</f>
        <v>1.5986324700678752E-7</v>
      </c>
      <c r="E61" t="s">
        <v>152</v>
      </c>
    </row>
    <row r="62" spans="1:7" x14ac:dyDescent="0.3">
      <c r="A62" s="23" t="s">
        <v>72</v>
      </c>
      <c r="B62" s="23" t="s">
        <v>129</v>
      </c>
      <c r="C62" s="23" t="s">
        <v>149</v>
      </c>
      <c r="D62" s="50">
        <f>IF(Gesamtüberblick!F41="","ND",Gesamtüberblick!F41)</f>
        <v>124.79779629594427</v>
      </c>
      <c r="E62" t="s">
        <v>150</v>
      </c>
    </row>
    <row r="63" spans="1:7" x14ac:dyDescent="0.3">
      <c r="A63" s="23" t="s">
        <v>72</v>
      </c>
      <c r="B63" s="23" t="s">
        <v>129</v>
      </c>
      <c r="C63" s="23" t="s">
        <v>148</v>
      </c>
      <c r="D63" s="50">
        <f>IF(Gesamtüberblick!F40="","ND",Gesamtüberblick!F40)</f>
        <v>2.1289622723708908</v>
      </c>
      <c r="E63" t="s">
        <v>202</v>
      </c>
      <c r="G63" s="22"/>
    </row>
    <row r="64" spans="1:7" x14ac:dyDescent="0.3">
      <c r="A64" s="23" t="s">
        <v>72</v>
      </c>
      <c r="B64" s="23" t="s">
        <v>129</v>
      </c>
      <c r="C64" s="23" t="s">
        <v>154</v>
      </c>
      <c r="D64" s="50">
        <f>IF(Gesamtüberblick!F44="","ND",Gesamtüberblick!F44)</f>
        <v>114.58346982461244</v>
      </c>
      <c r="E64" t="s">
        <v>203</v>
      </c>
    </row>
    <row r="65" spans="1:8" x14ac:dyDescent="0.3">
      <c r="A65" s="23" t="s">
        <v>72</v>
      </c>
      <c r="B65" s="23" t="s">
        <v>129</v>
      </c>
      <c r="C65" s="23" t="s">
        <v>146</v>
      </c>
      <c r="D65" s="50">
        <f>IF(Gesamtüberblick!F39="","ND",Gesamtüberblick!F39)</f>
        <v>1.8441605042995256E-6</v>
      </c>
      <c r="E65" t="s">
        <v>204</v>
      </c>
    </row>
    <row r="66" spans="1:8" x14ac:dyDescent="0.3">
      <c r="A66" s="23" t="s">
        <v>72</v>
      </c>
      <c r="B66" s="23" t="s">
        <v>129</v>
      </c>
      <c r="C66" s="23" t="s">
        <v>89</v>
      </c>
      <c r="D66" s="50">
        <f>IF(Gesamtüberblick!F36="","ND",Gesamtüberblick!F36)</f>
        <v>0</v>
      </c>
      <c r="E66" t="s">
        <v>8</v>
      </c>
    </row>
    <row r="67" spans="1:8" x14ac:dyDescent="0.3">
      <c r="A67" s="23" t="s">
        <v>72</v>
      </c>
      <c r="B67" s="23" t="s">
        <v>129</v>
      </c>
      <c r="C67" s="23" t="s">
        <v>88</v>
      </c>
      <c r="D67" s="50">
        <f>IF(Gesamtüberblick!F35="","ND",Gesamtüberblick!F35)</f>
        <v>0</v>
      </c>
      <c r="E67" t="s">
        <v>8</v>
      </c>
    </row>
    <row r="68" spans="1:8" x14ac:dyDescent="0.3">
      <c r="A68" s="23" t="s">
        <v>72</v>
      </c>
      <c r="B68" s="23" t="s">
        <v>129</v>
      </c>
      <c r="C68" s="23" t="s">
        <v>133</v>
      </c>
      <c r="D68" s="50">
        <f>IF(Gesamtüberblick!F13="","ND",Gesamtüberblick!F13)</f>
        <v>0.15909316277490496</v>
      </c>
      <c r="E68" t="s">
        <v>205</v>
      </c>
    </row>
    <row r="69" spans="1:8" x14ac:dyDescent="0.3">
      <c r="A69" s="23" t="s">
        <v>72</v>
      </c>
      <c r="B69" s="23" t="s">
        <v>129</v>
      </c>
      <c r="C69" s="23" t="s">
        <v>144</v>
      </c>
      <c r="D69" s="50">
        <f>IF(Gesamtüberblick!F20="","ND",Gesamtüberblick!F20)</f>
        <v>3.3719760587690892</v>
      </c>
      <c r="E69" t="s">
        <v>206</v>
      </c>
    </row>
    <row r="70" spans="1:8" x14ac:dyDescent="0.3">
      <c r="A70" s="23" t="s">
        <v>18</v>
      </c>
      <c r="B70" s="23" t="s">
        <v>129</v>
      </c>
      <c r="C70" s="23" t="s">
        <v>132</v>
      </c>
      <c r="D70" s="50">
        <f>IF(Gesamtüberblick!D12="","ND",Gesamtüberblick!D12)</f>
        <v>9.6165211099999994E-8</v>
      </c>
      <c r="E70" t="s">
        <v>195</v>
      </c>
    </row>
    <row r="71" spans="1:8" x14ac:dyDescent="0.3">
      <c r="A71" s="23" t="s">
        <v>18</v>
      </c>
      <c r="B71" s="23" t="s">
        <v>129</v>
      </c>
      <c r="C71" s="23" t="s">
        <v>194</v>
      </c>
      <c r="D71" s="50">
        <f>IF(Gesamtüberblick!D17="","ND",Gesamtüberblick!D17)</f>
        <v>1.4984288073999999E-2</v>
      </c>
      <c r="E71" t="s">
        <v>196</v>
      </c>
    </row>
    <row r="72" spans="1:8" x14ac:dyDescent="0.3">
      <c r="A72" s="23" t="s">
        <v>18</v>
      </c>
      <c r="B72" s="23" t="s">
        <v>129</v>
      </c>
      <c r="C72" s="23" t="s">
        <v>80</v>
      </c>
      <c r="D72" s="50">
        <f>IF(Gesamtüberblick!D27="","ND",Gesamtüberblick!D27)</f>
        <v>0</v>
      </c>
      <c r="E72" t="s">
        <v>8</v>
      </c>
    </row>
    <row r="73" spans="1:8" x14ac:dyDescent="0.3">
      <c r="A73" s="23" t="s">
        <v>18</v>
      </c>
      <c r="B73" s="23" t="s">
        <v>129</v>
      </c>
      <c r="C73" s="23" t="s">
        <v>83</v>
      </c>
      <c r="D73" s="50" t="str">
        <f>IF(Gesamtüberblick!D30="","ND",Gesamtüberblick!D30)</f>
        <v>ND*</v>
      </c>
      <c r="E73" t="s">
        <v>37</v>
      </c>
    </row>
    <row r="74" spans="1:8" x14ac:dyDescent="0.3">
      <c r="A74" s="23" t="s">
        <v>18</v>
      </c>
      <c r="B74" s="23" t="s">
        <v>129</v>
      </c>
      <c r="C74" s="23" t="s">
        <v>85</v>
      </c>
      <c r="D74" s="50">
        <f>IF(Gesamtüberblick!D32="","ND",Gesamtüberblick!D32)</f>
        <v>3.1168814549999997</v>
      </c>
      <c r="E74" t="s">
        <v>8</v>
      </c>
    </row>
    <row r="75" spans="1:8" x14ac:dyDescent="0.3">
      <c r="A75" s="23" t="s">
        <v>18</v>
      </c>
      <c r="B75" s="23" t="s">
        <v>129</v>
      </c>
      <c r="C75" s="23" t="s">
        <v>86</v>
      </c>
      <c r="D75" s="50">
        <f>IF(Gesamtüberblick!D33="","ND",Gesamtüberblick!D33)</f>
        <v>3.7554657939999994E-5</v>
      </c>
      <c r="E75" t="s">
        <v>8</v>
      </c>
    </row>
    <row r="76" spans="1:8" x14ac:dyDescent="0.3">
      <c r="A76" s="23" t="s">
        <v>18</v>
      </c>
      <c r="B76" s="23" t="s">
        <v>129</v>
      </c>
      <c r="C76" s="23" t="s">
        <v>74</v>
      </c>
      <c r="D76" s="50">
        <f>IF(Gesamtüberblick!D21="","ND",Gesamtüberblick!D21)</f>
        <v>0.98578991599999999</v>
      </c>
      <c r="E76" t="s">
        <v>9</v>
      </c>
    </row>
    <row r="77" spans="1:8" x14ac:dyDescent="0.3">
      <c r="A77" s="23" t="s">
        <v>18</v>
      </c>
      <c r="B77" s="23" t="s">
        <v>129</v>
      </c>
      <c r="C77" s="23" t="s">
        <v>75</v>
      </c>
      <c r="D77" s="50">
        <f>IF(Gesamtüberblick!D22="","ND",Gesamtüberblick!D22)</f>
        <v>0</v>
      </c>
      <c r="E77" t="s">
        <v>9</v>
      </c>
    </row>
    <row r="78" spans="1:8" x14ac:dyDescent="0.3">
      <c r="A78" s="23" t="s">
        <v>18</v>
      </c>
      <c r="B78" s="23" t="s">
        <v>129</v>
      </c>
      <c r="C78" s="23" t="s">
        <v>81</v>
      </c>
      <c r="D78" s="50">
        <f>IF(Gesamtüberblick!D28="","ND",Gesamtüberblick!D28)</f>
        <v>0</v>
      </c>
      <c r="E78" t="s">
        <v>9</v>
      </c>
      <c r="H78" s="22"/>
    </row>
    <row r="79" spans="1:8" x14ac:dyDescent="0.3">
      <c r="A79" s="23" t="s">
        <v>18</v>
      </c>
      <c r="B79" s="23" t="s">
        <v>129</v>
      </c>
      <c r="C79" s="23" t="s">
        <v>139</v>
      </c>
      <c r="D79" s="50">
        <f>IF(Gesamtüberblick!D16="","ND",Gesamtüberblick!D16)</f>
        <v>2.4744561469999999E-2</v>
      </c>
      <c r="E79" t="s">
        <v>197</v>
      </c>
    </row>
    <row r="80" spans="1:8" x14ac:dyDescent="0.3">
      <c r="A80" s="23" t="s">
        <v>18</v>
      </c>
      <c r="B80" s="23" t="s">
        <v>129</v>
      </c>
      <c r="C80" s="23" t="s">
        <v>137</v>
      </c>
      <c r="D80" s="50">
        <f>IF(Gesamtüberblick!D15="","ND",Gesamtüberblick!D15)</f>
        <v>2.4352754429999997E-3</v>
      </c>
      <c r="E80" t="s">
        <v>198</v>
      </c>
    </row>
    <row r="81" spans="1:8" x14ac:dyDescent="0.3">
      <c r="A81" s="23" t="s">
        <v>18</v>
      </c>
      <c r="B81" s="23" t="s">
        <v>129</v>
      </c>
      <c r="C81" s="23" t="s">
        <v>135</v>
      </c>
      <c r="D81" s="50">
        <f>IF(Gesamtüberblick!D14="","ND",Gesamtüberblick!D14)</f>
        <v>3.1383900210000003E-4</v>
      </c>
      <c r="E81" t="s">
        <v>199</v>
      </c>
    </row>
    <row r="82" spans="1:8" x14ac:dyDescent="0.3">
      <c r="A82" s="23" t="s">
        <v>18</v>
      </c>
      <c r="B82" s="23" t="s">
        <v>129</v>
      </c>
      <c r="C82" s="23" t="s">
        <v>90</v>
      </c>
      <c r="D82" s="50">
        <f>IF(Gesamtüberblick!D37="","ND",Gesamtüberblick!D37)</f>
        <v>0</v>
      </c>
      <c r="E82" t="s">
        <v>9</v>
      </c>
    </row>
    <row r="83" spans="1:8" x14ac:dyDescent="0.3">
      <c r="A83" s="23" t="s">
        <v>18</v>
      </c>
      <c r="B83" s="23" t="s">
        <v>129</v>
      </c>
      <c r="C83" s="23" t="s">
        <v>91</v>
      </c>
      <c r="D83" s="50">
        <f>IF(Gesamtüberblick!D38="","ND",Gesamtüberblick!D38)</f>
        <v>0</v>
      </c>
      <c r="E83" t="s">
        <v>9</v>
      </c>
    </row>
    <row r="84" spans="1:8" x14ac:dyDescent="0.3">
      <c r="A84" s="23" t="s">
        <v>18</v>
      </c>
      <c r="B84" s="23" t="s">
        <v>129</v>
      </c>
      <c r="C84" s="23" t="s">
        <v>84</v>
      </c>
      <c r="D84" s="50">
        <f>IF(Gesamtüberblick!D31="","ND",Gesamtüberblick!D31)</f>
        <v>3.9897517579999997E-4</v>
      </c>
      <c r="E84" t="s">
        <v>8</v>
      </c>
    </row>
    <row r="85" spans="1:8" x14ac:dyDescent="0.3">
      <c r="A85" s="23" t="s">
        <v>18</v>
      </c>
      <c r="B85" s="23" t="s">
        <v>129</v>
      </c>
      <c r="C85" s="23" t="s">
        <v>96</v>
      </c>
      <c r="D85" s="50">
        <f>IF(Gesamtüberblick!D10="","ND",Gesamtüberblick!D10)</f>
        <v>0</v>
      </c>
      <c r="E85" t="s">
        <v>200</v>
      </c>
    </row>
    <row r="86" spans="1:8" x14ac:dyDescent="0.3">
      <c r="A86" s="23" t="s">
        <v>18</v>
      </c>
      <c r="B86" s="23" t="s">
        <v>129</v>
      </c>
      <c r="C86" s="23" t="s">
        <v>97</v>
      </c>
      <c r="D86" s="50">
        <f>IF(Gesamtüberblick!D9="","ND",Gesamtüberblick!D9)</f>
        <v>4.4157477480000003</v>
      </c>
      <c r="E86" t="s">
        <v>200</v>
      </c>
    </row>
    <row r="87" spans="1:8" x14ac:dyDescent="0.3">
      <c r="A87" s="23" t="s">
        <v>18</v>
      </c>
      <c r="B87" s="23" t="s">
        <v>129</v>
      </c>
      <c r="C87" s="23" t="s">
        <v>131</v>
      </c>
      <c r="D87" s="50">
        <f>IF(Gesamtüberblick!D11="","ND",Gesamtüberblick!D11)</f>
        <v>2.1801931090999998E-3</v>
      </c>
      <c r="E87" t="s">
        <v>200</v>
      </c>
    </row>
    <row r="88" spans="1:8" x14ac:dyDescent="0.3">
      <c r="A88" s="23" t="s">
        <v>18</v>
      </c>
      <c r="B88" s="23" t="s">
        <v>129</v>
      </c>
      <c r="C88" s="23" t="s">
        <v>87</v>
      </c>
      <c r="D88" s="50">
        <f>IF(Gesamtüberblick!D34="","ND",Gesamtüberblick!D34)</f>
        <v>0</v>
      </c>
      <c r="E88" t="s">
        <v>8</v>
      </c>
    </row>
    <row r="89" spans="1:8" x14ac:dyDescent="0.3">
      <c r="A89" s="23" t="s">
        <v>18</v>
      </c>
      <c r="B89" s="23" t="s">
        <v>129</v>
      </c>
      <c r="C89" s="23" t="s">
        <v>82</v>
      </c>
      <c r="D89" s="50">
        <f>IF(Gesamtüberblick!D29="","ND",Gesamtüberblick!D29)</f>
        <v>0</v>
      </c>
      <c r="E89" t="s">
        <v>9</v>
      </c>
    </row>
    <row r="90" spans="1:8" x14ac:dyDescent="0.3">
      <c r="A90" s="23" t="s">
        <v>18</v>
      </c>
      <c r="B90" s="23" t="s">
        <v>129</v>
      </c>
      <c r="C90" s="23" t="s">
        <v>77</v>
      </c>
      <c r="D90" s="50">
        <f>IF(Gesamtüberblick!D24="","ND",Gesamtüberblick!D24)</f>
        <v>62.716171639999992</v>
      </c>
      <c r="E90" t="s">
        <v>9</v>
      </c>
    </row>
    <row r="91" spans="1:8" x14ac:dyDescent="0.3">
      <c r="A91" s="23" t="s">
        <v>18</v>
      </c>
      <c r="B91" s="23" t="s">
        <v>129</v>
      </c>
      <c r="C91" s="23" t="s">
        <v>78</v>
      </c>
      <c r="D91" s="50">
        <f>IF(Gesamtüberblick!D25="","ND",Gesamtüberblick!D25)</f>
        <v>0</v>
      </c>
      <c r="E91" t="s">
        <v>9</v>
      </c>
    </row>
    <row r="92" spans="1:8" x14ac:dyDescent="0.3">
      <c r="A92" s="23" t="s">
        <v>18</v>
      </c>
      <c r="B92" s="23" t="s">
        <v>129</v>
      </c>
      <c r="C92" s="23" t="s">
        <v>143</v>
      </c>
      <c r="D92" s="50">
        <f>IF(Gesamtüberblick!D19="","ND",Gesamtüberblick!D19)</f>
        <v>62.715227589999998</v>
      </c>
      <c r="E92" t="s">
        <v>9</v>
      </c>
    </row>
    <row r="93" spans="1:8" x14ac:dyDescent="0.3">
      <c r="A93" s="23" t="s">
        <v>18</v>
      </c>
      <c r="B93" s="23" t="s">
        <v>129</v>
      </c>
      <c r="C93" s="23" t="s">
        <v>142</v>
      </c>
      <c r="D93" s="50">
        <f>IF(Gesamtüberblick!D18="","ND",Gesamtüberblick!D18)</f>
        <v>1.4434859816999997E-5</v>
      </c>
      <c r="E93" t="s">
        <v>201</v>
      </c>
    </row>
    <row r="94" spans="1:8" x14ac:dyDescent="0.3">
      <c r="A94" s="23" t="s">
        <v>18</v>
      </c>
      <c r="B94" s="23" t="s">
        <v>129</v>
      </c>
      <c r="C94" s="23" t="s">
        <v>151</v>
      </c>
      <c r="D94" s="50">
        <f>IF(Gesamtüberblick!D42="","ND",Gesamtüberblick!D42)</f>
        <v>2.0129236054999996E-9</v>
      </c>
      <c r="E94" t="s">
        <v>152</v>
      </c>
    </row>
    <row r="95" spans="1:8" x14ac:dyDescent="0.3">
      <c r="A95" s="23" t="s">
        <v>18</v>
      </c>
      <c r="B95" s="23" t="s">
        <v>129</v>
      </c>
      <c r="C95" s="23" t="s">
        <v>153</v>
      </c>
      <c r="D95" s="50">
        <f>IF(Gesamtüberblick!D43="","ND",Gesamtüberblick!D43)</f>
        <v>4.4508695149999996E-8</v>
      </c>
      <c r="E95" t="s">
        <v>152</v>
      </c>
      <c r="H95" s="22"/>
    </row>
    <row r="96" spans="1:8" x14ac:dyDescent="0.3">
      <c r="A96" s="23" t="s">
        <v>18</v>
      </c>
      <c r="B96" s="23" t="s">
        <v>129</v>
      </c>
      <c r="C96" s="23" t="s">
        <v>149</v>
      </c>
      <c r="D96" s="50">
        <f>IF(Gesamtüberblick!D41="","ND",Gesamtüberblick!D41)</f>
        <v>31.005242949999996</v>
      </c>
      <c r="E96" t="s">
        <v>150</v>
      </c>
    </row>
    <row r="97" spans="1:5" x14ac:dyDescent="0.3">
      <c r="A97" s="23" t="s">
        <v>18</v>
      </c>
      <c r="B97" s="23" t="s">
        <v>129</v>
      </c>
      <c r="C97" s="23" t="s">
        <v>148</v>
      </c>
      <c r="D97" s="50">
        <f>IF(Gesamtüberblick!D40="","ND",Gesamtüberblick!D40)</f>
        <v>8.4892085389999997E-2</v>
      </c>
      <c r="E97" t="s">
        <v>202</v>
      </c>
    </row>
    <row r="98" spans="1:5" x14ac:dyDescent="0.3">
      <c r="A98" s="23" t="s">
        <v>18</v>
      </c>
      <c r="B98" s="23" t="s">
        <v>129</v>
      </c>
      <c r="C98" s="23" t="s">
        <v>154</v>
      </c>
      <c r="D98" s="50">
        <f>IF(Gesamtüberblick!D44="","ND",Gesamtüberblick!D44)</f>
        <v>37.918657329999995</v>
      </c>
      <c r="E98" t="s">
        <v>203</v>
      </c>
    </row>
    <row r="99" spans="1:5" x14ac:dyDescent="0.3">
      <c r="A99" s="23" t="s">
        <v>18</v>
      </c>
      <c r="B99" s="23" t="s">
        <v>129</v>
      </c>
      <c r="C99" s="23" t="s">
        <v>146</v>
      </c>
      <c r="D99" s="50">
        <f>IF(Gesamtüberblick!D39="","ND",Gesamtüberblick!D39)</f>
        <v>3.2904922499999994E-7</v>
      </c>
      <c r="E99" t="s">
        <v>204</v>
      </c>
    </row>
    <row r="100" spans="1:5" x14ac:dyDescent="0.3">
      <c r="A100" s="23" t="s">
        <v>18</v>
      </c>
      <c r="B100" s="23" t="s">
        <v>129</v>
      </c>
      <c r="C100" s="23" t="s">
        <v>89</v>
      </c>
      <c r="D100" s="50">
        <f>IF(Gesamtüberblick!D36="","ND",Gesamtüberblick!D36)</f>
        <v>0</v>
      </c>
      <c r="E100" t="s">
        <v>8</v>
      </c>
    </row>
    <row r="101" spans="1:5" x14ac:dyDescent="0.3">
      <c r="A101" s="23" t="s">
        <v>18</v>
      </c>
      <c r="B101" s="23" t="s">
        <v>129</v>
      </c>
      <c r="C101" s="23" t="s">
        <v>88</v>
      </c>
      <c r="D101" s="50">
        <f>IF(Gesamtüberblick!D35="","ND",Gesamtüberblick!D35)</f>
        <v>0</v>
      </c>
      <c r="E101" t="s">
        <v>8</v>
      </c>
    </row>
    <row r="102" spans="1:5" x14ac:dyDescent="0.3">
      <c r="A102" s="23" t="s">
        <v>18</v>
      </c>
      <c r="B102" s="23" t="s">
        <v>129</v>
      </c>
      <c r="C102" s="23" t="s">
        <v>133</v>
      </c>
      <c r="D102" s="50">
        <f>IF(Gesamtüberblick!D13="","ND",Gesamtüberblick!D13)</f>
        <v>9.6525011259999995E-3</v>
      </c>
      <c r="E102" t="s">
        <v>205</v>
      </c>
    </row>
    <row r="103" spans="1:5" x14ac:dyDescent="0.3">
      <c r="A103" s="23" t="s">
        <v>18</v>
      </c>
      <c r="B103" s="23" t="s">
        <v>129</v>
      </c>
      <c r="C103" s="23" t="s">
        <v>144</v>
      </c>
      <c r="D103" s="50">
        <f>IF(Gesamtüberblick!D20="","ND",Gesamtüberblick!D20)</f>
        <v>0.25855400010000001</v>
      </c>
      <c r="E103" t="s">
        <v>206</v>
      </c>
    </row>
    <row r="104" spans="1:5" x14ac:dyDescent="0.3">
      <c r="A104" s="23" t="s">
        <v>19</v>
      </c>
      <c r="B104" s="23" t="s">
        <v>129</v>
      </c>
      <c r="C104" s="23" t="s">
        <v>132</v>
      </c>
      <c r="D104" s="50">
        <f>IF(Gesamtüberblick!E12="","ND",Gesamtüberblick!E12)</f>
        <v>1.1018989527576829E-7</v>
      </c>
      <c r="E104" t="s">
        <v>195</v>
      </c>
    </row>
    <row r="105" spans="1:5" x14ac:dyDescent="0.3">
      <c r="A105" s="23" t="s">
        <v>19</v>
      </c>
      <c r="B105" s="23" t="s">
        <v>129</v>
      </c>
      <c r="C105" s="23" t="s">
        <v>194</v>
      </c>
      <c r="D105" s="50">
        <f>IF(Gesamtüberblick!E17="","ND",Gesamtüberblick!E17)</f>
        <v>3.4222128405501644E-2</v>
      </c>
      <c r="E105" t="s">
        <v>196</v>
      </c>
    </row>
    <row r="106" spans="1:5" x14ac:dyDescent="0.3">
      <c r="A106" s="23" t="s">
        <v>19</v>
      </c>
      <c r="B106" s="23" t="s">
        <v>129</v>
      </c>
      <c r="C106" s="23" t="s">
        <v>80</v>
      </c>
      <c r="D106" s="50">
        <f>IF(Gesamtüberblick!E27="","ND",Gesamtüberblick!E27)</f>
        <v>0</v>
      </c>
      <c r="E106" t="s">
        <v>8</v>
      </c>
    </row>
    <row r="107" spans="1:5" x14ac:dyDescent="0.3">
      <c r="A107" s="23" t="s">
        <v>19</v>
      </c>
      <c r="B107" s="23" t="s">
        <v>129</v>
      </c>
      <c r="C107" s="23" t="s">
        <v>83</v>
      </c>
      <c r="D107" s="50" t="str">
        <f>IF(Gesamtüberblick!E30="","ND",Gesamtüberblick!E30)</f>
        <v>ND*</v>
      </c>
      <c r="E107" t="s">
        <v>37</v>
      </c>
    </row>
    <row r="108" spans="1:5" x14ac:dyDescent="0.3">
      <c r="A108" s="23" t="s">
        <v>19</v>
      </c>
      <c r="B108" s="23" t="s">
        <v>129</v>
      </c>
      <c r="C108" s="23" t="s">
        <v>85</v>
      </c>
      <c r="D108" s="50">
        <f>IF(Gesamtüberblick!E32="","ND",Gesamtüberblick!E32)</f>
        <v>0.57692976931388773</v>
      </c>
      <c r="E108" t="s">
        <v>8</v>
      </c>
    </row>
    <row r="109" spans="1:5" x14ac:dyDescent="0.3">
      <c r="A109" s="23" t="s">
        <v>19</v>
      </c>
      <c r="B109" s="23" t="s">
        <v>129</v>
      </c>
      <c r="C109" s="23" t="s">
        <v>86</v>
      </c>
      <c r="D109" s="50">
        <f>IF(Gesamtüberblick!E33="","ND",Gesamtüberblick!E33)</f>
        <v>9.0212121602169763E-5</v>
      </c>
      <c r="E109" t="s">
        <v>8</v>
      </c>
    </row>
    <row r="110" spans="1:5" x14ac:dyDescent="0.3">
      <c r="A110" s="23" t="s">
        <v>19</v>
      </c>
      <c r="B110" s="23" t="s">
        <v>129</v>
      </c>
      <c r="C110" s="23" t="s">
        <v>74</v>
      </c>
      <c r="D110" s="50">
        <f>IF(Gesamtüberblick!E21="","ND",Gesamtüberblick!E21)</f>
        <v>57.906621411545551</v>
      </c>
      <c r="E110" t="s">
        <v>9</v>
      </c>
    </row>
    <row r="111" spans="1:5" x14ac:dyDescent="0.3">
      <c r="A111" s="23" t="s">
        <v>19</v>
      </c>
      <c r="B111" s="23" t="s">
        <v>129</v>
      </c>
      <c r="C111" s="23" t="s">
        <v>75</v>
      </c>
      <c r="D111" s="50">
        <f>IF(Gesamtüberblick!E22="","ND",Gesamtüberblick!E22)</f>
        <v>2.5155456515800418</v>
      </c>
      <c r="E111" t="s">
        <v>9</v>
      </c>
    </row>
    <row r="112" spans="1:5" x14ac:dyDescent="0.3">
      <c r="A112" s="23" t="s">
        <v>19</v>
      </c>
      <c r="B112" s="23" t="s">
        <v>129</v>
      </c>
      <c r="C112" s="23" t="s">
        <v>81</v>
      </c>
      <c r="D112" s="50">
        <f>IF(Gesamtüberblick!E28="","ND",Gesamtüberblick!E28)</f>
        <v>0</v>
      </c>
      <c r="E112" t="s">
        <v>9</v>
      </c>
    </row>
    <row r="113" spans="1:5" x14ac:dyDescent="0.3">
      <c r="A113" s="23" t="s">
        <v>19</v>
      </c>
      <c r="B113" s="23" t="s">
        <v>129</v>
      </c>
      <c r="C113" s="23" t="s">
        <v>139</v>
      </c>
      <c r="D113" s="50">
        <f>IF(Gesamtüberblick!E16="","ND",Gesamtüberblick!E16)</f>
        <v>0.11033747352238735</v>
      </c>
      <c r="E113" t="s">
        <v>197</v>
      </c>
    </row>
    <row r="114" spans="1:5" x14ac:dyDescent="0.3">
      <c r="A114" s="23" t="s">
        <v>19</v>
      </c>
      <c r="B114" s="23" t="s">
        <v>129</v>
      </c>
      <c r="C114" s="23" t="s">
        <v>137</v>
      </c>
      <c r="D114" s="50">
        <f>IF(Gesamtüberblick!E15="","ND",Gesamtüberblick!E15)</f>
        <v>1.0240165062972564E-2</v>
      </c>
      <c r="E114" t="s">
        <v>198</v>
      </c>
    </row>
    <row r="115" spans="1:5" x14ac:dyDescent="0.3">
      <c r="A115" s="23" t="s">
        <v>19</v>
      </c>
      <c r="B115" s="23" t="s">
        <v>129</v>
      </c>
      <c r="C115" s="23" t="s">
        <v>135</v>
      </c>
      <c r="D115" s="50">
        <f>IF(Gesamtüberblick!E14="","ND",Gesamtüberblick!E14)</f>
        <v>8.7224111691730228E-4</v>
      </c>
      <c r="E115" t="s">
        <v>199</v>
      </c>
    </row>
    <row r="116" spans="1:5" x14ac:dyDescent="0.3">
      <c r="A116" s="23" t="s">
        <v>19</v>
      </c>
      <c r="B116" s="23" t="s">
        <v>129</v>
      </c>
      <c r="C116" s="23" t="s">
        <v>90</v>
      </c>
      <c r="D116" s="50">
        <f>IF(Gesamtüberblick!E37="","ND",Gesamtüberblick!E37)</f>
        <v>0</v>
      </c>
      <c r="E116" t="s">
        <v>9</v>
      </c>
    </row>
    <row r="117" spans="1:5" x14ac:dyDescent="0.3">
      <c r="A117" s="23" t="s">
        <v>19</v>
      </c>
      <c r="B117" s="23" t="s">
        <v>129</v>
      </c>
      <c r="C117" s="23" t="s">
        <v>91</v>
      </c>
      <c r="D117" s="50">
        <f>IF(Gesamtüberblick!E38="","ND",Gesamtüberblick!E38)</f>
        <v>0</v>
      </c>
      <c r="E117" t="s">
        <v>9</v>
      </c>
    </row>
    <row r="118" spans="1:5" x14ac:dyDescent="0.3">
      <c r="A118" s="23" t="s">
        <v>19</v>
      </c>
      <c r="B118" s="23" t="s">
        <v>129</v>
      </c>
      <c r="C118" s="23" t="s">
        <v>84</v>
      </c>
      <c r="D118" s="50">
        <f>IF(Gesamtüberblick!E31="","ND",Gesamtüberblick!E31)</f>
        <v>2.8042338315505892E-4</v>
      </c>
      <c r="E118" t="s">
        <v>8</v>
      </c>
    </row>
    <row r="119" spans="1:5" x14ac:dyDescent="0.3">
      <c r="A119" s="23" t="s">
        <v>19</v>
      </c>
      <c r="B119" s="23" t="s">
        <v>129</v>
      </c>
      <c r="C119" s="23" t="s">
        <v>96</v>
      </c>
      <c r="D119" s="50">
        <f>IF(Gesamtüberblick!E10="","ND",Gesamtüberblick!E10)</f>
        <v>-0.4139891410215194</v>
      </c>
      <c r="E119" t="s">
        <v>200</v>
      </c>
    </row>
    <row r="120" spans="1:5" x14ac:dyDescent="0.3">
      <c r="A120" s="23" t="s">
        <v>19</v>
      </c>
      <c r="B120" s="23" t="s">
        <v>129</v>
      </c>
      <c r="C120" s="23" t="s">
        <v>97</v>
      </c>
      <c r="D120" s="50">
        <f>IF(Gesamtüberblick!E9="","ND",Gesamtüberblick!E9)</f>
        <v>3.9264174137407721</v>
      </c>
      <c r="E120" t="s">
        <v>200</v>
      </c>
    </row>
    <row r="121" spans="1:5" x14ac:dyDescent="0.3">
      <c r="A121" s="23" t="s">
        <v>19</v>
      </c>
      <c r="B121" s="23" t="s">
        <v>129</v>
      </c>
      <c r="C121" s="23" t="s">
        <v>131</v>
      </c>
      <c r="D121" s="50">
        <f>IF(Gesamtüberblick!E11="","ND",Gesamtüberblick!E11)</f>
        <v>2.404590575493673E-3</v>
      </c>
      <c r="E121" t="s">
        <v>200</v>
      </c>
    </row>
    <row r="122" spans="1:5" x14ac:dyDescent="0.3">
      <c r="A122" s="23" t="s">
        <v>19</v>
      </c>
      <c r="B122" s="23" t="s">
        <v>129</v>
      </c>
      <c r="C122" s="23" t="s">
        <v>87</v>
      </c>
      <c r="D122" s="50">
        <f>IF(Gesamtüberblick!E34="","ND",Gesamtüberblick!E34)</f>
        <v>0</v>
      </c>
      <c r="E122" t="s">
        <v>8</v>
      </c>
    </row>
    <row r="123" spans="1:5" x14ac:dyDescent="0.3">
      <c r="A123" s="23" t="s">
        <v>19</v>
      </c>
      <c r="B123" s="23" t="s">
        <v>129</v>
      </c>
      <c r="C123" s="23" t="s">
        <v>82</v>
      </c>
      <c r="D123" s="50">
        <f>IF(Gesamtüberblick!E29="","ND",Gesamtüberblick!E29)</f>
        <v>0</v>
      </c>
      <c r="E123" t="s">
        <v>9</v>
      </c>
    </row>
    <row r="124" spans="1:5" x14ac:dyDescent="0.3">
      <c r="A124" s="23" t="s">
        <v>19</v>
      </c>
      <c r="B124" s="23" t="s">
        <v>129</v>
      </c>
      <c r="C124" s="23" t="s">
        <v>77</v>
      </c>
      <c r="D124" s="50">
        <f>IF(Gesamtüberblick!E24="","ND",Gesamtüberblick!E24)</f>
        <v>42.183567258560849</v>
      </c>
      <c r="E124" t="s">
        <v>9</v>
      </c>
    </row>
    <row r="125" spans="1:5" x14ac:dyDescent="0.3">
      <c r="A125" s="23" t="s">
        <v>19</v>
      </c>
      <c r="B125" s="23" t="s">
        <v>129</v>
      </c>
      <c r="C125" s="23" t="s">
        <v>78</v>
      </c>
      <c r="D125" s="50">
        <f>IF(Gesamtüberblick!E25="","ND",Gesamtüberblick!E25)</f>
        <v>10.916240272540552</v>
      </c>
      <c r="E125" t="s">
        <v>9</v>
      </c>
    </row>
    <row r="126" spans="1:5" x14ac:dyDescent="0.3">
      <c r="A126" s="23" t="s">
        <v>19</v>
      </c>
      <c r="B126" s="23" t="s">
        <v>129</v>
      </c>
      <c r="C126" s="23" t="s">
        <v>143</v>
      </c>
      <c r="D126" s="50">
        <f>IF(Gesamtüberblick!E19="","ND",Gesamtüberblick!E19)</f>
        <v>53.099802847675001</v>
      </c>
      <c r="E126" t="s">
        <v>9</v>
      </c>
    </row>
    <row r="127" spans="1:5" x14ac:dyDescent="0.3">
      <c r="A127" s="23" t="s">
        <v>19</v>
      </c>
      <c r="B127" s="23" t="s">
        <v>129</v>
      </c>
      <c r="C127" s="23" t="s">
        <v>142</v>
      </c>
      <c r="D127" s="50">
        <f>IF(Gesamtüberblick!E18="","ND",Gesamtüberblick!E18)</f>
        <v>3.4040797602535226E-5</v>
      </c>
      <c r="E127" t="s">
        <v>201</v>
      </c>
    </row>
    <row r="128" spans="1:5" x14ac:dyDescent="0.3">
      <c r="A128" s="23" t="s">
        <v>19</v>
      </c>
      <c r="B128" s="23" t="s">
        <v>129</v>
      </c>
      <c r="C128" s="23" t="s">
        <v>151</v>
      </c>
      <c r="D128" s="50">
        <f>IF(Gesamtüberblick!E42="","ND",Gesamtüberblick!E42)</f>
        <v>2.273000461112308E-9</v>
      </c>
      <c r="E128" t="s">
        <v>152</v>
      </c>
    </row>
    <row r="129" spans="1:5" x14ac:dyDescent="0.3">
      <c r="A129" s="23" t="s">
        <v>19</v>
      </c>
      <c r="B129" s="23" t="s">
        <v>129</v>
      </c>
      <c r="C129" s="23" t="s">
        <v>153</v>
      </c>
      <c r="D129" s="50">
        <f>IF(Gesamtüberblick!E43="","ND",Gesamtüberblick!E43)</f>
        <v>4.7548555922325426E-8</v>
      </c>
      <c r="E129" t="s">
        <v>152</v>
      </c>
    </row>
    <row r="130" spans="1:5" x14ac:dyDescent="0.3">
      <c r="A130" s="23" t="s">
        <v>19</v>
      </c>
      <c r="B130" s="23" t="s">
        <v>129</v>
      </c>
      <c r="C130" s="23" t="s">
        <v>149</v>
      </c>
      <c r="D130" s="50">
        <f>IF(Gesamtüberblick!E41="","ND",Gesamtüberblick!E41)</f>
        <v>23.294658942967423</v>
      </c>
      <c r="E130" t="s">
        <v>150</v>
      </c>
    </row>
    <row r="131" spans="1:5" x14ac:dyDescent="0.3">
      <c r="A131" s="23" t="s">
        <v>19</v>
      </c>
      <c r="B131" s="23" t="s">
        <v>129</v>
      </c>
      <c r="C131" s="23" t="s">
        <v>148</v>
      </c>
      <c r="D131" s="50">
        <f>IF(Gesamtüberblick!E40="","ND",Gesamtüberblick!E40)</f>
        <v>0.19405661111429356</v>
      </c>
      <c r="E131" t="s">
        <v>202</v>
      </c>
    </row>
    <row r="132" spans="1:5" x14ac:dyDescent="0.3">
      <c r="A132" s="23" t="s">
        <v>19</v>
      </c>
      <c r="B132" s="23" t="s">
        <v>129</v>
      </c>
      <c r="C132" s="23" t="s">
        <v>154</v>
      </c>
      <c r="D132" s="50">
        <f>IF(Gesamtüberblick!E44="","ND",Gesamtüberblick!E44)</f>
        <v>66.967322247377624</v>
      </c>
      <c r="E132" t="s">
        <v>203</v>
      </c>
    </row>
    <row r="133" spans="1:5" x14ac:dyDescent="0.3">
      <c r="A133" s="23" t="s">
        <v>19</v>
      </c>
      <c r="B133" s="23" t="s">
        <v>129</v>
      </c>
      <c r="C133" s="23" t="s">
        <v>146</v>
      </c>
      <c r="D133" s="50">
        <f>IF(Gesamtüberblick!E39="","ND",Gesamtüberblick!E39)</f>
        <v>6.2398065932709248E-7</v>
      </c>
      <c r="E133" t="s">
        <v>204</v>
      </c>
    </row>
    <row r="134" spans="1:5" x14ac:dyDescent="0.3">
      <c r="A134" s="23" t="s">
        <v>19</v>
      </c>
      <c r="B134" s="23" t="s">
        <v>129</v>
      </c>
      <c r="C134" s="23" t="s">
        <v>89</v>
      </c>
      <c r="D134" s="50">
        <f>IF(Gesamtüberblick!E36="","ND",Gesamtüberblick!E36)</f>
        <v>0</v>
      </c>
      <c r="E134" t="s">
        <v>8</v>
      </c>
    </row>
    <row r="135" spans="1:5" x14ac:dyDescent="0.3">
      <c r="A135" s="23" t="s">
        <v>19</v>
      </c>
      <c r="B135" s="23" t="s">
        <v>129</v>
      </c>
      <c r="C135" s="23" t="s">
        <v>88</v>
      </c>
      <c r="D135" s="50">
        <f>IF(Gesamtüberblick!E35="","ND",Gesamtüberblick!E35)</f>
        <v>0</v>
      </c>
      <c r="E135" t="s">
        <v>8</v>
      </c>
    </row>
    <row r="136" spans="1:5" x14ac:dyDescent="0.3">
      <c r="A136" s="23" t="s">
        <v>19</v>
      </c>
      <c r="B136" s="23" t="s">
        <v>129</v>
      </c>
      <c r="C136" s="23" t="s">
        <v>133</v>
      </c>
      <c r="D136" s="50">
        <f>IF(Gesamtüberblick!E13="","ND",Gesamtüberblick!E13)</f>
        <v>2.6718274154879297E-2</v>
      </c>
      <c r="E136" t="s">
        <v>205</v>
      </c>
    </row>
    <row r="137" spans="1:5" x14ac:dyDescent="0.3">
      <c r="A137" s="23" t="s">
        <v>19</v>
      </c>
      <c r="B137" s="23" t="s">
        <v>129</v>
      </c>
      <c r="C137" s="23" t="s">
        <v>144</v>
      </c>
      <c r="D137" s="50">
        <f>IF(Gesamtüberblick!E20="","ND",Gesamtüberblick!E20)</f>
        <v>0.51834217562853324</v>
      </c>
      <c r="E137" t="s">
        <v>206</v>
      </c>
    </row>
    <row r="138" spans="1:5" x14ac:dyDescent="0.3">
      <c r="A138" s="23" t="s">
        <v>1</v>
      </c>
      <c r="B138" s="23" t="s">
        <v>129</v>
      </c>
      <c r="C138" s="23" t="s">
        <v>132</v>
      </c>
      <c r="D138" s="50">
        <f>IF(Gesamtüberblick!G12="","ND",Gesamtüberblick!G12)</f>
        <v>2.0691903772020398E-7</v>
      </c>
      <c r="E138" t="s">
        <v>195</v>
      </c>
    </row>
    <row r="139" spans="1:5" x14ac:dyDescent="0.3">
      <c r="A139" s="23" t="s">
        <v>1</v>
      </c>
      <c r="B139" s="23" t="s">
        <v>129</v>
      </c>
      <c r="C139" s="23" t="s">
        <v>194</v>
      </c>
      <c r="D139" s="50">
        <f>IF(Gesamtüberblick!G17="","ND",Gesamtüberblick!G17)</f>
        <v>3.7017313879857162E-2</v>
      </c>
      <c r="E139" t="s">
        <v>196</v>
      </c>
    </row>
    <row r="140" spans="1:5" x14ac:dyDescent="0.3">
      <c r="A140" s="23" t="s">
        <v>1</v>
      </c>
      <c r="B140" s="23" t="s">
        <v>129</v>
      </c>
      <c r="C140" s="23" t="s">
        <v>80</v>
      </c>
      <c r="D140" s="50">
        <f>IF(Gesamtüberblick!G27="","ND",Gesamtüberblick!G27)</f>
        <v>0</v>
      </c>
      <c r="E140" t="s">
        <v>8</v>
      </c>
    </row>
    <row r="141" spans="1:5" x14ac:dyDescent="0.3">
      <c r="A141" s="23" t="s">
        <v>1</v>
      </c>
      <c r="B141" s="23" t="s">
        <v>129</v>
      </c>
      <c r="C141" s="23" t="s">
        <v>83</v>
      </c>
      <c r="D141" s="50" t="str">
        <f>IF(Gesamtüberblick!G30="","ND",Gesamtüberblick!G30)</f>
        <v>ND*</v>
      </c>
      <c r="E141" t="s">
        <v>37</v>
      </c>
    </row>
    <row r="142" spans="1:5" x14ac:dyDescent="0.3">
      <c r="A142" s="23" t="s">
        <v>1</v>
      </c>
      <c r="B142" s="23" t="s">
        <v>129</v>
      </c>
      <c r="C142" s="23" t="s">
        <v>85</v>
      </c>
      <c r="D142" s="50">
        <f>IF(Gesamtüberblick!G32="","ND",Gesamtüberblick!G32)</f>
        <v>12.054112928870978</v>
      </c>
      <c r="E142" t="s">
        <v>8</v>
      </c>
    </row>
    <row r="143" spans="1:5" x14ac:dyDescent="0.3">
      <c r="A143" s="23" t="s">
        <v>1</v>
      </c>
      <c r="B143" s="23" t="s">
        <v>129</v>
      </c>
      <c r="C143" s="23" t="s">
        <v>86</v>
      </c>
      <c r="D143" s="50">
        <f>IF(Gesamtüberblick!G33="","ND",Gesamtüberblick!G33)</f>
        <v>8.0789073551272727E-5</v>
      </c>
      <c r="E143" t="s">
        <v>8</v>
      </c>
    </row>
    <row r="144" spans="1:5" x14ac:dyDescent="0.3">
      <c r="A144" s="23" t="s">
        <v>1</v>
      </c>
      <c r="B144" s="23" t="s">
        <v>129</v>
      </c>
      <c r="C144" s="23" t="s">
        <v>74</v>
      </c>
      <c r="D144" s="50">
        <f>IF(Gesamtüberblick!G21="","ND",Gesamtüberblick!G21)</f>
        <v>2.4224538633924806</v>
      </c>
      <c r="E144" t="s">
        <v>9</v>
      </c>
    </row>
    <row r="145" spans="1:8" x14ac:dyDescent="0.3">
      <c r="A145" s="23" t="s">
        <v>1</v>
      </c>
      <c r="B145" s="23" t="s">
        <v>129</v>
      </c>
      <c r="C145" s="23" t="s">
        <v>75</v>
      </c>
      <c r="D145" s="50">
        <f>IF(Gesamtüberblick!G22="","ND",Gesamtüberblick!G22)</f>
        <v>0</v>
      </c>
      <c r="E145" t="s">
        <v>9</v>
      </c>
      <c r="H145" s="22"/>
    </row>
    <row r="146" spans="1:8" x14ac:dyDescent="0.3">
      <c r="A146" s="23" t="s">
        <v>1</v>
      </c>
      <c r="B146" s="23" t="s">
        <v>129</v>
      </c>
      <c r="C146" s="23" t="s">
        <v>81</v>
      </c>
      <c r="D146" s="50">
        <f>IF(Gesamtüberblick!G28="","ND",Gesamtüberblick!G28)</f>
        <v>0</v>
      </c>
      <c r="E146" t="s">
        <v>9</v>
      </c>
    </row>
    <row r="147" spans="1:8" x14ac:dyDescent="0.3">
      <c r="A147" s="23" t="s">
        <v>1</v>
      </c>
      <c r="B147" s="23" t="s">
        <v>129</v>
      </c>
      <c r="C147" s="23" t="s">
        <v>139</v>
      </c>
      <c r="D147" s="50">
        <f>IF(Gesamtüberblick!G16="","ND",Gesamtüberblick!G16)</f>
        <v>6.4072523669808465E-2</v>
      </c>
      <c r="E147" t="s">
        <v>197</v>
      </c>
    </row>
    <row r="148" spans="1:8" x14ac:dyDescent="0.3">
      <c r="A148" s="23" t="s">
        <v>1</v>
      </c>
      <c r="B148" s="23" t="s">
        <v>129</v>
      </c>
      <c r="C148" s="23" t="s">
        <v>137</v>
      </c>
      <c r="D148" s="50">
        <f>IF(Gesamtüberblick!G15="","ND",Gesamtüberblick!G15)</f>
        <v>6.2394013388875147E-3</v>
      </c>
      <c r="E148" t="s">
        <v>198</v>
      </c>
    </row>
    <row r="149" spans="1:8" x14ac:dyDescent="0.3">
      <c r="A149" s="23" t="s">
        <v>1</v>
      </c>
      <c r="B149" s="23" t="s">
        <v>129</v>
      </c>
      <c r="C149" s="23" t="s">
        <v>135</v>
      </c>
      <c r="D149" s="50">
        <f>IF(Gesamtüberblick!G14="","ND",Gesamtüberblick!G14)</f>
        <v>7.1653436062910829E-4</v>
      </c>
      <c r="E149" t="s">
        <v>199</v>
      </c>
    </row>
    <row r="150" spans="1:8" x14ac:dyDescent="0.3">
      <c r="A150" s="23" t="s">
        <v>1</v>
      </c>
      <c r="B150" s="23" t="s">
        <v>129</v>
      </c>
      <c r="C150" s="23" t="s">
        <v>90</v>
      </c>
      <c r="D150" s="50">
        <f>IF(Gesamtüberblick!G37="","ND",Gesamtüberblick!G37)</f>
        <v>0</v>
      </c>
      <c r="E150" t="s">
        <v>9</v>
      </c>
    </row>
    <row r="151" spans="1:8" x14ac:dyDescent="0.3">
      <c r="A151" s="23" t="s">
        <v>1</v>
      </c>
      <c r="B151" s="23" t="s">
        <v>129</v>
      </c>
      <c r="C151" s="23" t="s">
        <v>91</v>
      </c>
      <c r="D151" s="50">
        <f>IF(Gesamtüberblick!G38="","ND",Gesamtüberblick!G38)</f>
        <v>0</v>
      </c>
      <c r="E151" t="s">
        <v>9</v>
      </c>
    </row>
    <row r="152" spans="1:8" x14ac:dyDescent="0.3">
      <c r="A152" s="23" t="s">
        <v>1</v>
      </c>
      <c r="B152" s="23" t="s">
        <v>129</v>
      </c>
      <c r="C152" s="23" t="s">
        <v>84</v>
      </c>
      <c r="D152" s="50">
        <f>IF(Gesamtüberblick!G31="","ND",Gesamtüberblick!G31)</f>
        <v>8.574363087940609E-4</v>
      </c>
      <c r="E152" t="s">
        <v>8</v>
      </c>
    </row>
    <row r="153" spans="1:8" x14ac:dyDescent="0.3">
      <c r="A153" s="23" t="s">
        <v>1</v>
      </c>
      <c r="B153" s="23" t="s">
        <v>129</v>
      </c>
      <c r="C153" s="23" t="s">
        <v>96</v>
      </c>
      <c r="D153" s="50">
        <f>IF(Gesamtüberblick!G10="","ND",Gesamtüberblick!G10)</f>
        <v>0</v>
      </c>
      <c r="E153" t="s">
        <v>200</v>
      </c>
    </row>
    <row r="154" spans="1:8" x14ac:dyDescent="0.3">
      <c r="A154" s="23" t="s">
        <v>1</v>
      </c>
      <c r="B154" s="23" t="s">
        <v>129</v>
      </c>
      <c r="C154" s="23" t="s">
        <v>97</v>
      </c>
      <c r="D154" s="50">
        <f>IF(Gesamtüberblick!G9="","ND",Gesamtüberblick!G9)</f>
        <v>9.1307576564376536</v>
      </c>
      <c r="E154" t="s">
        <v>200</v>
      </c>
    </row>
    <row r="155" spans="1:8" x14ac:dyDescent="0.3">
      <c r="A155" s="23" t="s">
        <v>1</v>
      </c>
      <c r="B155" s="23" t="s">
        <v>129</v>
      </c>
      <c r="C155" s="23" t="s">
        <v>131</v>
      </c>
      <c r="D155" s="50">
        <f>IF(Gesamtüberblick!G11="","ND",Gesamtüberblick!G11)</f>
        <v>4.5340975073450852E-3</v>
      </c>
      <c r="E155" t="s">
        <v>200</v>
      </c>
    </row>
    <row r="156" spans="1:8" x14ac:dyDescent="0.3">
      <c r="A156" s="23" t="s">
        <v>1</v>
      </c>
      <c r="B156" s="23" t="s">
        <v>129</v>
      </c>
      <c r="C156" s="23" t="s">
        <v>87</v>
      </c>
      <c r="D156" s="50">
        <f>IF(Gesamtüberblick!G34="","ND",Gesamtüberblick!G34)</f>
        <v>0</v>
      </c>
      <c r="E156" t="s">
        <v>8</v>
      </c>
    </row>
    <row r="157" spans="1:8" x14ac:dyDescent="0.3">
      <c r="A157" s="23" t="s">
        <v>1</v>
      </c>
      <c r="B157" s="23" t="s">
        <v>129</v>
      </c>
      <c r="C157" s="23" t="s">
        <v>82</v>
      </c>
      <c r="D157" s="50">
        <f>IF(Gesamtüberblick!G29="","ND",Gesamtüberblick!G29)</f>
        <v>0</v>
      </c>
      <c r="E157" t="s">
        <v>9</v>
      </c>
    </row>
    <row r="158" spans="1:8" x14ac:dyDescent="0.3">
      <c r="A158" s="23" t="s">
        <v>1</v>
      </c>
      <c r="B158" s="23" t="s">
        <v>129</v>
      </c>
      <c r="C158" s="23" t="s">
        <v>77</v>
      </c>
      <c r="D158" s="50">
        <f>IF(Gesamtüberblick!G24="","ND",Gesamtüberblick!G24)</f>
        <v>138.42981225870329</v>
      </c>
      <c r="E158" t="s">
        <v>9</v>
      </c>
    </row>
    <row r="159" spans="1:8" x14ac:dyDescent="0.3">
      <c r="A159" s="23" t="s">
        <v>1</v>
      </c>
      <c r="B159" s="23" t="s">
        <v>129</v>
      </c>
      <c r="C159" s="23" t="s">
        <v>78</v>
      </c>
      <c r="D159" s="50">
        <f>IF(Gesamtüberblick!G25="","ND",Gesamtüberblick!G25)</f>
        <v>0</v>
      </c>
      <c r="E159" t="s">
        <v>9</v>
      </c>
    </row>
    <row r="160" spans="1:8" x14ac:dyDescent="0.3">
      <c r="A160" s="23" t="s">
        <v>1</v>
      </c>
      <c r="B160" s="23" t="s">
        <v>129</v>
      </c>
      <c r="C160" s="23" t="s">
        <v>143</v>
      </c>
      <c r="D160" s="50">
        <f>IF(Gesamtüberblick!G19="","ND",Gesamtüberblick!G19)</f>
        <v>138.42702906380674</v>
      </c>
      <c r="E160" t="s">
        <v>9</v>
      </c>
    </row>
    <row r="161" spans="1:9" x14ac:dyDescent="0.3">
      <c r="A161" s="23" t="s">
        <v>1</v>
      </c>
      <c r="B161" s="23" t="s">
        <v>129</v>
      </c>
      <c r="C161" s="23" t="s">
        <v>142</v>
      </c>
      <c r="D161" s="50">
        <f>IF(Gesamtüberblick!G18="","ND",Gesamtüberblick!G18)</f>
        <v>2.5597984677595408E-5</v>
      </c>
      <c r="E161" t="s">
        <v>201</v>
      </c>
    </row>
    <row r="162" spans="1:9" x14ac:dyDescent="0.3">
      <c r="A162" s="23" t="s">
        <v>1</v>
      </c>
      <c r="B162" s="23" t="s">
        <v>129</v>
      </c>
      <c r="C162" s="23" t="s">
        <v>151</v>
      </c>
      <c r="D162" s="50">
        <f>IF(Gesamtüberblick!G42="","ND",Gesamtüberblick!G42)</f>
        <v>4.1314501354389274E-9</v>
      </c>
      <c r="E162" t="s">
        <v>152</v>
      </c>
    </row>
    <row r="163" spans="1:9" x14ac:dyDescent="0.3">
      <c r="A163" s="23" t="s">
        <v>1</v>
      </c>
      <c r="B163" s="23" t="s">
        <v>129</v>
      </c>
      <c r="C163" s="23" t="s">
        <v>153</v>
      </c>
      <c r="D163" s="50">
        <f>IF(Gesamtüberblick!G43="","ND",Gesamtüberblick!G43)</f>
        <v>9.9028490939211052E-8</v>
      </c>
      <c r="E163" t="s">
        <v>152</v>
      </c>
      <c r="G163" s="22"/>
      <c r="H163" s="22"/>
      <c r="I163" s="22"/>
    </row>
    <row r="164" spans="1:9" x14ac:dyDescent="0.3">
      <c r="A164" s="23" t="s">
        <v>1</v>
      </c>
      <c r="B164" s="23" t="s">
        <v>129</v>
      </c>
      <c r="C164" s="23" t="s">
        <v>149</v>
      </c>
      <c r="D164" s="50">
        <f>IF(Gesamtüberblick!G41="","ND",Gesamtüberblick!G41)</f>
        <v>66.416121633278919</v>
      </c>
      <c r="E164" t="s">
        <v>150</v>
      </c>
    </row>
    <row r="165" spans="1:9" x14ac:dyDescent="0.3">
      <c r="A165" s="23" t="s">
        <v>1</v>
      </c>
      <c r="B165" s="23" t="s">
        <v>129</v>
      </c>
      <c r="C165" s="23" t="s">
        <v>148</v>
      </c>
      <c r="D165" s="50">
        <f>IF(Gesamtüberblick!G40="","ND",Gesamtüberblick!G40)</f>
        <v>0.18350841077473259</v>
      </c>
      <c r="E165" t="s">
        <v>202</v>
      </c>
    </row>
    <row r="166" spans="1:9" x14ac:dyDescent="0.3">
      <c r="A166" s="23" t="s">
        <v>1</v>
      </c>
      <c r="B166" s="23" t="s">
        <v>129</v>
      </c>
      <c r="C166" s="23" t="s">
        <v>154</v>
      </c>
      <c r="D166" s="50">
        <f>IF(Gesamtüberblick!G44="","ND",Gesamtüberblick!G44)</f>
        <v>140.30576661996349</v>
      </c>
      <c r="E166" t="s">
        <v>203</v>
      </c>
    </row>
    <row r="167" spans="1:9" x14ac:dyDescent="0.3">
      <c r="A167" s="23" t="s">
        <v>1</v>
      </c>
      <c r="B167" s="23" t="s">
        <v>129</v>
      </c>
      <c r="C167" s="23" t="s">
        <v>146</v>
      </c>
      <c r="D167" s="50">
        <f>IF(Gesamtüberblick!G39="","ND",Gesamtüberblick!G39)</f>
        <v>9.0102874693714721E-7</v>
      </c>
      <c r="E167" t="s">
        <v>204</v>
      </c>
    </row>
    <row r="168" spans="1:9" x14ac:dyDescent="0.3">
      <c r="A168" s="23" t="s">
        <v>1</v>
      </c>
      <c r="B168" s="23" t="s">
        <v>129</v>
      </c>
      <c r="C168" s="23" t="s">
        <v>89</v>
      </c>
      <c r="D168" s="50">
        <f>IF(Gesamtüberblick!G36="","ND",Gesamtüberblick!G36)</f>
        <v>0</v>
      </c>
      <c r="E168" t="s">
        <v>8</v>
      </c>
    </row>
    <row r="169" spans="1:9" x14ac:dyDescent="0.3">
      <c r="A169" s="23" t="s">
        <v>1</v>
      </c>
      <c r="B169" s="23" t="s">
        <v>129</v>
      </c>
      <c r="C169" s="23" t="s">
        <v>88</v>
      </c>
      <c r="D169" s="50">
        <f>IF(Gesamtüberblick!G35="","ND",Gesamtüberblick!G35)</f>
        <v>0</v>
      </c>
      <c r="E169" t="s">
        <v>8</v>
      </c>
    </row>
    <row r="170" spans="1:9" x14ac:dyDescent="0.3">
      <c r="A170" s="23" t="s">
        <v>1</v>
      </c>
      <c r="B170" s="23" t="s">
        <v>129</v>
      </c>
      <c r="C170" s="23" t="s">
        <v>133</v>
      </c>
      <c r="D170" s="50">
        <f>IF(Gesamtüberblick!G13="","ND",Gesamtüberblick!G13)</f>
        <v>2.2823462383530412E-2</v>
      </c>
      <c r="E170" t="s">
        <v>205</v>
      </c>
    </row>
    <row r="171" spans="1:9" x14ac:dyDescent="0.3">
      <c r="A171" s="23" t="s">
        <v>1</v>
      </c>
      <c r="B171" s="23" t="s">
        <v>129</v>
      </c>
      <c r="C171" s="23" t="s">
        <v>144</v>
      </c>
      <c r="D171" s="50">
        <f>IF(Gesamtüberblick!G20="","ND",Gesamtüberblick!G20)</f>
        <v>0.66685501982571327</v>
      </c>
      <c r="E171" t="s">
        <v>206</v>
      </c>
    </row>
    <row r="172" spans="1:9" x14ac:dyDescent="0.3">
      <c r="A172" s="23" t="s">
        <v>2</v>
      </c>
      <c r="B172" s="23" t="s">
        <v>129</v>
      </c>
      <c r="C172" s="23" t="s">
        <v>132</v>
      </c>
      <c r="D172" s="50">
        <f>IF(Gesamtüberblick!H12="","ND",Gesamtüberblick!H12)</f>
        <v>1.0009633623979283E-8</v>
      </c>
      <c r="E172" t="s">
        <v>195</v>
      </c>
    </row>
    <row r="173" spans="1:9" x14ac:dyDescent="0.3">
      <c r="A173" s="23" t="s">
        <v>2</v>
      </c>
      <c r="B173" s="23" t="s">
        <v>129</v>
      </c>
      <c r="C173" s="23" t="s">
        <v>194</v>
      </c>
      <c r="D173" s="50">
        <f>IF(Gesamtüberblick!H17="","ND",Gesamtüberblick!H17)</f>
        <v>1.1663574890012789E-3</v>
      </c>
      <c r="E173" t="s">
        <v>196</v>
      </c>
    </row>
    <row r="174" spans="1:9" x14ac:dyDescent="0.3">
      <c r="A174" s="23" t="s">
        <v>2</v>
      </c>
      <c r="B174" s="23" t="s">
        <v>129</v>
      </c>
      <c r="C174" s="23" t="s">
        <v>80</v>
      </c>
      <c r="D174" s="50">
        <f>IF(Gesamtüberblick!H27="","ND",Gesamtüberblick!H27)</f>
        <v>0</v>
      </c>
      <c r="E174" t="s">
        <v>8</v>
      </c>
    </row>
    <row r="175" spans="1:9" x14ac:dyDescent="0.3">
      <c r="A175" s="23" t="s">
        <v>2</v>
      </c>
      <c r="B175" s="23" t="s">
        <v>129</v>
      </c>
      <c r="C175" s="23" t="s">
        <v>83</v>
      </c>
      <c r="D175" s="50" t="str">
        <f>IF(Gesamtüberblick!H30="","ND",Gesamtüberblick!H30)</f>
        <v>ND*</v>
      </c>
      <c r="E175" t="s">
        <v>37</v>
      </c>
    </row>
    <row r="176" spans="1:9" x14ac:dyDescent="0.3">
      <c r="A176" s="23" t="s">
        <v>2</v>
      </c>
      <c r="B176" s="23" t="s">
        <v>129</v>
      </c>
      <c r="C176" s="23" t="s">
        <v>85</v>
      </c>
      <c r="D176" s="50">
        <f>IF(Gesamtüberblick!H32="","ND",Gesamtüberblick!H32)</f>
        <v>7.8776122211562785E-2</v>
      </c>
      <c r="E176" t="s">
        <v>8</v>
      </c>
    </row>
    <row r="177" spans="1:11" x14ac:dyDescent="0.3">
      <c r="A177" s="23" t="s">
        <v>2</v>
      </c>
      <c r="B177" s="23" t="s">
        <v>129</v>
      </c>
      <c r="C177" s="23" t="s">
        <v>86</v>
      </c>
      <c r="D177" s="50">
        <f>IF(Gesamtüberblick!H33="","ND",Gesamtüberblick!H33)</f>
        <v>3.8853780479530054E-5</v>
      </c>
      <c r="E177" t="s">
        <v>8</v>
      </c>
    </row>
    <row r="178" spans="1:11" x14ac:dyDescent="0.3">
      <c r="A178" s="23" t="s">
        <v>2</v>
      </c>
      <c r="B178" s="23" t="s">
        <v>129</v>
      </c>
      <c r="C178" s="23" t="s">
        <v>74</v>
      </c>
      <c r="D178" s="50">
        <f>IF(Gesamtüberblick!H21="","ND",Gesamtüberblick!H21)</f>
        <v>6.3363055705217119</v>
      </c>
      <c r="E178" t="s">
        <v>9</v>
      </c>
    </row>
    <row r="179" spans="1:11" x14ac:dyDescent="0.3">
      <c r="A179" s="23" t="s">
        <v>2</v>
      </c>
      <c r="B179" s="23" t="s">
        <v>129</v>
      </c>
      <c r="C179" s="23" t="s">
        <v>75</v>
      </c>
      <c r="D179" s="50">
        <f>IF(Gesamtüberblick!H22="","ND",Gesamtüberblick!H22)</f>
        <v>-2.5155456515800418</v>
      </c>
      <c r="E179" t="s">
        <v>9</v>
      </c>
      <c r="G179" s="22"/>
      <c r="H179" s="22"/>
      <c r="I179" s="22"/>
      <c r="J179" s="22"/>
      <c r="K179" s="22"/>
    </row>
    <row r="180" spans="1:11" x14ac:dyDescent="0.3">
      <c r="A180" s="23" t="s">
        <v>2</v>
      </c>
      <c r="B180" s="23" t="s">
        <v>129</v>
      </c>
      <c r="C180" s="23" t="s">
        <v>81</v>
      </c>
      <c r="D180" s="50">
        <f>IF(Gesamtüberblick!H28="","ND",Gesamtüberblick!H28)</f>
        <v>0</v>
      </c>
      <c r="E180" t="s">
        <v>9</v>
      </c>
    </row>
    <row r="181" spans="1:11" x14ac:dyDescent="0.3">
      <c r="A181" s="23" t="s">
        <v>2</v>
      </c>
      <c r="B181" s="23" t="s">
        <v>129</v>
      </c>
      <c r="C181" s="23" t="s">
        <v>139</v>
      </c>
      <c r="D181" s="50">
        <f>IF(Gesamtüberblick!H16="","ND",Gesamtüberblick!H16)</f>
        <v>3.8067702813036988E-3</v>
      </c>
      <c r="E181" t="s">
        <v>197</v>
      </c>
    </row>
    <row r="182" spans="1:11" x14ac:dyDescent="0.3">
      <c r="A182" s="23" t="s">
        <v>2</v>
      </c>
      <c r="B182" s="23" t="s">
        <v>129</v>
      </c>
      <c r="C182" s="23" t="s">
        <v>137</v>
      </c>
      <c r="D182" s="50">
        <f>IF(Gesamtüberblick!H15="","ND",Gesamtüberblick!H15)</f>
        <v>4.3798931194906398E-4</v>
      </c>
      <c r="E182" t="s">
        <v>198</v>
      </c>
    </row>
    <row r="183" spans="1:11" x14ac:dyDescent="0.3">
      <c r="A183" s="23" t="s">
        <v>2</v>
      </c>
      <c r="B183" s="23" t="s">
        <v>129</v>
      </c>
      <c r="C183" s="23" t="s">
        <v>135</v>
      </c>
      <c r="D183" s="50">
        <f>IF(Gesamtüberblick!H14="","ND",Gesamtüberblick!H14)</f>
        <v>3.6432277473097825E-4</v>
      </c>
      <c r="E183" t="s">
        <v>199</v>
      </c>
    </row>
    <row r="184" spans="1:11" x14ac:dyDescent="0.3">
      <c r="A184" s="23" t="s">
        <v>2</v>
      </c>
      <c r="B184" s="23" t="s">
        <v>129</v>
      </c>
      <c r="C184" s="23" t="s">
        <v>90</v>
      </c>
      <c r="D184" s="50">
        <f>IF(Gesamtüberblick!H37="","ND",Gesamtüberblick!H37)</f>
        <v>0</v>
      </c>
      <c r="E184" t="s">
        <v>9</v>
      </c>
    </row>
    <row r="185" spans="1:11" x14ac:dyDescent="0.3">
      <c r="A185" s="23" t="s">
        <v>2</v>
      </c>
      <c r="B185" s="23" t="s">
        <v>129</v>
      </c>
      <c r="C185" s="23" t="s">
        <v>91</v>
      </c>
      <c r="D185" s="50">
        <f>IF(Gesamtüberblick!H38="","ND",Gesamtüberblick!H38)</f>
        <v>0</v>
      </c>
      <c r="E185" t="s">
        <v>9</v>
      </c>
    </row>
    <row r="186" spans="1:11" x14ac:dyDescent="0.3">
      <c r="A186" s="23" t="s">
        <v>2</v>
      </c>
      <c r="B186" s="23" t="s">
        <v>129</v>
      </c>
      <c r="C186" s="23" t="s">
        <v>84</v>
      </c>
      <c r="D186" s="50">
        <f>IF(Gesamtüberblick!H31="","ND",Gesamtüberblick!H31)</f>
        <v>1.2976050790508559E-5</v>
      </c>
      <c r="E186" t="s">
        <v>8</v>
      </c>
    </row>
    <row r="187" spans="1:11" x14ac:dyDescent="0.3">
      <c r="A187" s="23" t="s">
        <v>2</v>
      </c>
      <c r="B187" s="23" t="s">
        <v>129</v>
      </c>
      <c r="C187" s="23" t="s">
        <v>96</v>
      </c>
      <c r="D187" s="50">
        <f>IF(Gesamtüberblick!H10="","ND",Gesamtüberblick!H10)</f>
        <v>0.4139891410215194</v>
      </c>
      <c r="E187" t="s">
        <v>200</v>
      </c>
    </row>
    <row r="188" spans="1:11" x14ac:dyDescent="0.3">
      <c r="A188" s="23" t="s">
        <v>2</v>
      </c>
      <c r="B188" s="23" t="s">
        <v>129</v>
      </c>
      <c r="C188" s="23" t="s">
        <v>97</v>
      </c>
      <c r="D188" s="50">
        <f>IF(Gesamtüberblick!H9="","ND",Gesamtüberblick!H9)</f>
        <v>1.5078624865253989</v>
      </c>
      <c r="E188" t="s">
        <v>200</v>
      </c>
    </row>
    <row r="189" spans="1:11" x14ac:dyDescent="0.3">
      <c r="A189" s="23" t="s">
        <v>2</v>
      </c>
      <c r="B189" s="23" t="s">
        <v>129</v>
      </c>
      <c r="C189" s="23" t="s">
        <v>131</v>
      </c>
      <c r="D189" s="50">
        <f>IF(Gesamtüberblick!H11="","ND",Gesamtüberblick!H11)</f>
        <v>3.9379835206665214E-4</v>
      </c>
      <c r="E189" t="s">
        <v>200</v>
      </c>
    </row>
    <row r="190" spans="1:11" x14ac:dyDescent="0.3">
      <c r="A190" s="23" t="s">
        <v>2</v>
      </c>
      <c r="B190" s="23" t="s">
        <v>129</v>
      </c>
      <c r="C190" s="23" t="s">
        <v>87</v>
      </c>
      <c r="D190" s="50">
        <f>IF(Gesamtüberblick!H34="","ND",Gesamtüberblick!H34)</f>
        <v>0</v>
      </c>
      <c r="E190" t="s">
        <v>8</v>
      </c>
    </row>
    <row r="191" spans="1:11" x14ac:dyDescent="0.3">
      <c r="A191" s="23" t="s">
        <v>2</v>
      </c>
      <c r="B191" s="23" t="s">
        <v>129</v>
      </c>
      <c r="C191" s="23" t="s">
        <v>82</v>
      </c>
      <c r="D191" s="50">
        <f>IF(Gesamtüberblick!H29="","ND",Gesamtüberblick!H29)</f>
        <v>0</v>
      </c>
      <c r="E191" t="s">
        <v>9</v>
      </c>
    </row>
    <row r="192" spans="1:11" x14ac:dyDescent="0.3">
      <c r="A192" s="23" t="s">
        <v>2</v>
      </c>
      <c r="B192" s="23" t="s">
        <v>129</v>
      </c>
      <c r="C192" s="23" t="s">
        <v>77</v>
      </c>
      <c r="D192" s="50">
        <f>IF(Gesamtüberblick!H24="","ND",Gesamtüberblick!H24)</f>
        <v>16.77816332591344</v>
      </c>
      <c r="E192" t="s">
        <v>9</v>
      </c>
    </row>
    <row r="193" spans="1:7" x14ac:dyDescent="0.3">
      <c r="A193" s="23" t="s">
        <v>2</v>
      </c>
      <c r="B193" s="23" t="s">
        <v>129</v>
      </c>
      <c r="C193" s="23" t="s">
        <v>78</v>
      </c>
      <c r="D193" s="50">
        <f>IF(Gesamtüberblick!H25="","ND",Gesamtüberblick!H25)</f>
        <v>-10.916240272540552</v>
      </c>
      <c r="E193" t="s">
        <v>9</v>
      </c>
    </row>
    <row r="194" spans="1:7" x14ac:dyDescent="0.3">
      <c r="A194" s="23" t="s">
        <v>2</v>
      </c>
      <c r="B194" s="23" t="s">
        <v>129</v>
      </c>
      <c r="C194" s="23" t="s">
        <v>143</v>
      </c>
      <c r="D194" s="50">
        <f>IF(Gesamtüberblick!H19="","ND",Gesamtüberblick!H19)</f>
        <v>5.861891147217845</v>
      </c>
      <c r="E194" t="s">
        <v>9</v>
      </c>
    </row>
    <row r="195" spans="1:7" x14ac:dyDescent="0.3">
      <c r="A195" s="23" t="s">
        <v>2</v>
      </c>
      <c r="B195" s="23" t="s">
        <v>129</v>
      </c>
      <c r="C195" s="23" t="s">
        <v>142</v>
      </c>
      <c r="D195" s="50">
        <f>IF(Gesamtüberblick!H18="","ND",Gesamtüberblick!H18)</f>
        <v>1.0117735184724437E-6</v>
      </c>
      <c r="E195" t="s">
        <v>201</v>
      </c>
    </row>
    <row r="196" spans="1:7" x14ac:dyDescent="0.3">
      <c r="A196" s="23" t="s">
        <v>2</v>
      </c>
      <c r="B196" s="23" t="s">
        <v>129</v>
      </c>
      <c r="C196" s="23" t="s">
        <v>151</v>
      </c>
      <c r="D196" s="50">
        <f>IF(Gesamtüberblick!H42="","ND",Gesamtüberblick!H42)</f>
        <v>2.2669506264790613E-10</v>
      </c>
      <c r="E196" t="s">
        <v>152</v>
      </c>
    </row>
    <row r="197" spans="1:7" x14ac:dyDescent="0.3">
      <c r="A197" s="23" t="s">
        <v>2</v>
      </c>
      <c r="B197" s="23" t="s">
        <v>129</v>
      </c>
      <c r="C197" s="23" t="s">
        <v>153</v>
      </c>
      <c r="D197" s="50">
        <f>IF(Gesamtüberblick!H43="","ND",Gesamtüberblick!H43)</f>
        <v>6.6095643793775281E-9</v>
      </c>
      <c r="E197" t="s">
        <v>152</v>
      </c>
    </row>
    <row r="198" spans="1:7" x14ac:dyDescent="0.3">
      <c r="A198" s="23" t="s">
        <v>2</v>
      </c>
      <c r="B198" s="23" t="s">
        <v>129</v>
      </c>
      <c r="C198" s="23" t="s">
        <v>149</v>
      </c>
      <c r="D198" s="50">
        <f>IF(Gesamtüberblick!H41="","ND",Gesamtüberblick!H41)</f>
        <v>3.3839792832847984</v>
      </c>
      <c r="E198" t="s">
        <v>150</v>
      </c>
      <c r="F198" s="22"/>
      <c r="G198" s="22"/>
    </row>
    <row r="199" spans="1:7" x14ac:dyDescent="0.3">
      <c r="A199" s="23" t="s">
        <v>2</v>
      </c>
      <c r="B199" s="23" t="s">
        <v>129</v>
      </c>
      <c r="C199" s="23" t="s">
        <v>148</v>
      </c>
      <c r="D199" s="50">
        <f>IF(Gesamtüberblick!H40="","ND",Gesamtüberblick!H40)</f>
        <v>8.1193488175306666E-2</v>
      </c>
      <c r="E199" t="s">
        <v>202</v>
      </c>
    </row>
    <row r="200" spans="1:7" x14ac:dyDescent="0.3">
      <c r="A200" s="23" t="s">
        <v>2</v>
      </c>
      <c r="B200" s="23" t="s">
        <v>129</v>
      </c>
      <c r="C200" s="23" t="s">
        <v>154</v>
      </c>
      <c r="D200" s="50">
        <f>IF(Gesamtüberblick!H44="","ND",Gesamtüberblick!H44)</f>
        <v>1.783717100958842</v>
      </c>
      <c r="E200" t="s">
        <v>203</v>
      </c>
    </row>
    <row r="201" spans="1:7" x14ac:dyDescent="0.3">
      <c r="A201" s="23" t="s">
        <v>2</v>
      </c>
      <c r="B201" s="23" t="s">
        <v>129</v>
      </c>
      <c r="C201" s="23" t="s">
        <v>146</v>
      </c>
      <c r="D201" s="50">
        <f>IF(Gesamtüberblick!H39="","ND",Gesamtüberblick!H39)</f>
        <v>7.138775933837565E-9</v>
      </c>
      <c r="E201" t="s">
        <v>204</v>
      </c>
    </row>
    <row r="202" spans="1:7" x14ac:dyDescent="0.3">
      <c r="A202" s="23" t="s">
        <v>2</v>
      </c>
      <c r="B202" s="23" t="s">
        <v>129</v>
      </c>
      <c r="C202" s="23" t="s">
        <v>89</v>
      </c>
      <c r="D202" s="50">
        <f>IF(Gesamtüberblick!H36="","ND",Gesamtüberblick!H36)</f>
        <v>0</v>
      </c>
      <c r="E202" t="s">
        <v>8</v>
      </c>
    </row>
    <row r="203" spans="1:7" x14ac:dyDescent="0.3">
      <c r="A203" s="23" t="s">
        <v>2</v>
      </c>
      <c r="B203" s="23" t="s">
        <v>129</v>
      </c>
      <c r="C203" s="23" t="s">
        <v>88</v>
      </c>
      <c r="D203" s="50">
        <f>IF(Gesamtüberblick!H35="","ND",Gesamtüberblick!H35)</f>
        <v>0</v>
      </c>
      <c r="E203" t="s">
        <v>8</v>
      </c>
    </row>
    <row r="204" spans="1:7" x14ac:dyDescent="0.3">
      <c r="A204" s="23" t="s">
        <v>2</v>
      </c>
      <c r="B204" s="23" t="s">
        <v>129</v>
      </c>
      <c r="C204" s="23" t="s">
        <v>133</v>
      </c>
      <c r="D204" s="50">
        <f>IF(Gesamtüberblick!H13="","ND",Gesamtüberblick!H13)</f>
        <v>1.3183585376066466E-3</v>
      </c>
      <c r="E204" t="s">
        <v>205</v>
      </c>
    </row>
    <row r="205" spans="1:7" x14ac:dyDescent="0.3">
      <c r="A205" s="23" t="s">
        <v>2</v>
      </c>
      <c r="B205" s="23" t="s">
        <v>129</v>
      </c>
      <c r="C205" s="23" t="s">
        <v>144</v>
      </c>
      <c r="D205" s="50">
        <f>IF(Gesamtüberblick!H20="","ND",Gesamtüberblick!H20)</f>
        <v>9.4955587064222691E-2</v>
      </c>
      <c r="E205" t="s">
        <v>206</v>
      </c>
    </row>
    <row r="206" spans="1:7" x14ac:dyDescent="0.3">
      <c r="A206" s="23" t="s">
        <v>10</v>
      </c>
      <c r="B206" s="23" t="s">
        <v>129</v>
      </c>
      <c r="C206" s="23" t="s">
        <v>132</v>
      </c>
      <c r="D206" s="50">
        <f>IF(Gesamtüberblick!I12="","ND",Gesamtüberblick!I12)</f>
        <v>0</v>
      </c>
      <c r="E206" t="s">
        <v>195</v>
      </c>
    </row>
    <row r="207" spans="1:7" x14ac:dyDescent="0.3">
      <c r="A207" s="23" t="s">
        <v>10</v>
      </c>
      <c r="B207" s="23" t="s">
        <v>129</v>
      </c>
      <c r="C207" s="23" t="s">
        <v>194</v>
      </c>
      <c r="D207" s="50">
        <f>IF(Gesamtüberblick!I17="","ND",Gesamtüberblick!I17)</f>
        <v>0</v>
      </c>
      <c r="E207" t="s">
        <v>196</v>
      </c>
    </row>
    <row r="208" spans="1:7" x14ac:dyDescent="0.3">
      <c r="A208" s="23" t="s">
        <v>10</v>
      </c>
      <c r="B208" s="23" t="s">
        <v>129</v>
      </c>
      <c r="C208" s="23" t="s">
        <v>80</v>
      </c>
      <c r="D208" s="50">
        <f>IF(Gesamtüberblick!I27="","ND",Gesamtüberblick!I27)</f>
        <v>0</v>
      </c>
      <c r="E208" t="s">
        <v>8</v>
      </c>
    </row>
    <row r="209" spans="1:7" x14ac:dyDescent="0.3">
      <c r="A209" s="23" t="s">
        <v>10</v>
      </c>
      <c r="B209" s="23" t="s">
        <v>129</v>
      </c>
      <c r="C209" s="23" t="s">
        <v>83</v>
      </c>
      <c r="D209" s="50" t="str">
        <f>IF(Gesamtüberblick!I30="","ND",Gesamtüberblick!I30)</f>
        <v>ND*</v>
      </c>
      <c r="E209" t="s">
        <v>37</v>
      </c>
    </row>
    <row r="210" spans="1:7" x14ac:dyDescent="0.3">
      <c r="A210" s="23" t="s">
        <v>10</v>
      </c>
      <c r="B210" s="23" t="s">
        <v>129</v>
      </c>
      <c r="C210" s="23" t="s">
        <v>85</v>
      </c>
      <c r="D210" s="50">
        <f>IF(Gesamtüberblick!I32="","ND",Gesamtüberblick!I32)</f>
        <v>0</v>
      </c>
      <c r="E210" t="s">
        <v>8</v>
      </c>
    </row>
    <row r="211" spans="1:7" x14ac:dyDescent="0.3">
      <c r="A211" s="23" t="s">
        <v>10</v>
      </c>
      <c r="B211" s="23" t="s">
        <v>129</v>
      </c>
      <c r="C211" s="23" t="s">
        <v>86</v>
      </c>
      <c r="D211" s="50">
        <f>IF(Gesamtüberblick!I33="","ND",Gesamtüberblick!I33)</f>
        <v>0</v>
      </c>
      <c r="E211" t="s">
        <v>8</v>
      </c>
    </row>
    <row r="212" spans="1:7" x14ac:dyDescent="0.3">
      <c r="A212" s="23" t="s">
        <v>10</v>
      </c>
      <c r="B212" s="23" t="s">
        <v>129</v>
      </c>
      <c r="C212" s="23" t="s">
        <v>74</v>
      </c>
      <c r="D212" s="50">
        <f>IF(Gesamtüberblick!I21="","ND",Gesamtüberblick!I21)</f>
        <v>0</v>
      </c>
      <c r="E212" t="s">
        <v>9</v>
      </c>
    </row>
    <row r="213" spans="1:7" x14ac:dyDescent="0.3">
      <c r="A213" s="23" t="s">
        <v>10</v>
      </c>
      <c r="B213" s="23" t="s">
        <v>129</v>
      </c>
      <c r="C213" s="23" t="s">
        <v>75</v>
      </c>
      <c r="D213" s="50">
        <f>IF(Gesamtüberblick!I22="","ND",Gesamtüberblick!I22)</f>
        <v>0</v>
      </c>
      <c r="E213" t="s">
        <v>9</v>
      </c>
    </row>
    <row r="214" spans="1:7" x14ac:dyDescent="0.3">
      <c r="A214" s="23" t="s">
        <v>10</v>
      </c>
      <c r="B214" s="23" t="s">
        <v>129</v>
      </c>
      <c r="C214" s="23" t="s">
        <v>81</v>
      </c>
      <c r="D214" s="50">
        <f>IF(Gesamtüberblick!I28="","ND",Gesamtüberblick!I28)</f>
        <v>0</v>
      </c>
      <c r="E214" t="s">
        <v>9</v>
      </c>
      <c r="F214" s="22"/>
      <c r="G214" s="22"/>
    </row>
    <row r="215" spans="1:7" x14ac:dyDescent="0.3">
      <c r="A215" s="23" t="s">
        <v>10</v>
      </c>
      <c r="B215" s="23" t="s">
        <v>129</v>
      </c>
      <c r="C215" s="23" t="s">
        <v>139</v>
      </c>
      <c r="D215" s="50">
        <f>IF(Gesamtüberblick!I16="","ND",Gesamtüberblick!I16)</f>
        <v>0</v>
      </c>
      <c r="E215" t="s">
        <v>197</v>
      </c>
    </row>
    <row r="216" spans="1:7" x14ac:dyDescent="0.3">
      <c r="A216" s="23" t="s">
        <v>10</v>
      </c>
      <c r="B216" s="23" t="s">
        <v>129</v>
      </c>
      <c r="C216" s="23" t="s">
        <v>137</v>
      </c>
      <c r="D216" s="50">
        <f>IF(Gesamtüberblick!I15="","ND",Gesamtüberblick!I15)</f>
        <v>0</v>
      </c>
      <c r="E216" t="s">
        <v>198</v>
      </c>
    </row>
    <row r="217" spans="1:7" x14ac:dyDescent="0.3">
      <c r="A217" s="23" t="s">
        <v>10</v>
      </c>
      <c r="B217" s="23" t="s">
        <v>129</v>
      </c>
      <c r="C217" s="23" t="s">
        <v>135</v>
      </c>
      <c r="D217" s="50">
        <f>IF(Gesamtüberblick!I14="","ND",Gesamtüberblick!I14)</f>
        <v>0</v>
      </c>
      <c r="E217" t="s">
        <v>199</v>
      </c>
    </row>
    <row r="218" spans="1:7" x14ac:dyDescent="0.3">
      <c r="A218" s="23" t="s">
        <v>10</v>
      </c>
      <c r="B218" s="23" t="s">
        <v>129</v>
      </c>
      <c r="C218" s="23" t="s">
        <v>90</v>
      </c>
      <c r="D218" s="50">
        <f>IF(Gesamtüberblick!I37="","ND",Gesamtüberblick!I37)</f>
        <v>0</v>
      </c>
      <c r="E218" t="s">
        <v>9</v>
      </c>
    </row>
    <row r="219" spans="1:7" x14ac:dyDescent="0.3">
      <c r="A219" s="23" t="s">
        <v>10</v>
      </c>
      <c r="B219" s="23" t="s">
        <v>129</v>
      </c>
      <c r="C219" s="23" t="s">
        <v>91</v>
      </c>
      <c r="D219" s="50">
        <f>IF(Gesamtüberblick!I38="","ND",Gesamtüberblick!I38)</f>
        <v>0</v>
      </c>
      <c r="E219" t="s">
        <v>9</v>
      </c>
    </row>
    <row r="220" spans="1:7" x14ac:dyDescent="0.3">
      <c r="A220" s="23" t="s">
        <v>10</v>
      </c>
      <c r="B220" s="23" t="s">
        <v>129</v>
      </c>
      <c r="C220" s="23" t="s">
        <v>84</v>
      </c>
      <c r="D220" s="50">
        <f>IF(Gesamtüberblick!I31="","ND",Gesamtüberblick!I31)</f>
        <v>0</v>
      </c>
      <c r="E220" t="s">
        <v>8</v>
      </c>
    </row>
    <row r="221" spans="1:7" x14ac:dyDescent="0.3">
      <c r="A221" s="23" t="s">
        <v>10</v>
      </c>
      <c r="B221" s="23" t="s">
        <v>129</v>
      </c>
      <c r="C221" s="23" t="s">
        <v>96</v>
      </c>
      <c r="D221" s="50">
        <f>IF(Gesamtüberblick!I10="","ND",Gesamtüberblick!I10)</f>
        <v>0</v>
      </c>
      <c r="E221" t="s">
        <v>200</v>
      </c>
    </row>
    <row r="222" spans="1:7" x14ac:dyDescent="0.3">
      <c r="A222" s="23" t="s">
        <v>10</v>
      </c>
      <c r="B222" s="23" t="s">
        <v>129</v>
      </c>
      <c r="C222" s="23" t="s">
        <v>97</v>
      </c>
      <c r="D222" s="50">
        <f>IF(Gesamtüberblick!I9="","ND",Gesamtüberblick!I9)</f>
        <v>-8.0974562651455226</v>
      </c>
      <c r="E222" t="s">
        <v>200</v>
      </c>
    </row>
    <row r="223" spans="1:7" x14ac:dyDescent="0.3">
      <c r="A223" s="23" t="s">
        <v>10</v>
      </c>
      <c r="B223" s="23" t="s">
        <v>129</v>
      </c>
      <c r="C223" s="23" t="s">
        <v>131</v>
      </c>
      <c r="D223" s="50">
        <f>IF(Gesamtüberblick!I11="","ND",Gesamtüberblick!I11)</f>
        <v>0</v>
      </c>
      <c r="E223" t="s">
        <v>200</v>
      </c>
    </row>
    <row r="224" spans="1:7" x14ac:dyDescent="0.3">
      <c r="A224" s="23" t="s">
        <v>10</v>
      </c>
      <c r="B224" s="23" t="s">
        <v>129</v>
      </c>
      <c r="C224" s="23" t="s">
        <v>87</v>
      </c>
      <c r="D224" s="50">
        <f>IF(Gesamtüberblick!I34="","ND",Gesamtüberblick!I34)</f>
        <v>0</v>
      </c>
      <c r="E224" t="s">
        <v>8</v>
      </c>
    </row>
    <row r="225" spans="1:8" x14ac:dyDescent="0.3">
      <c r="A225" s="23" t="s">
        <v>10</v>
      </c>
      <c r="B225" s="23" t="s">
        <v>129</v>
      </c>
      <c r="C225" s="23" t="s">
        <v>82</v>
      </c>
      <c r="D225" s="50">
        <f>IF(Gesamtüberblick!I29="","ND",Gesamtüberblick!I29)</f>
        <v>0</v>
      </c>
      <c r="E225" t="s">
        <v>9</v>
      </c>
    </row>
    <row r="226" spans="1:8" x14ac:dyDescent="0.3">
      <c r="A226" s="23" t="s">
        <v>10</v>
      </c>
      <c r="B226" s="23" t="s">
        <v>129</v>
      </c>
      <c r="C226" s="23" t="s">
        <v>77</v>
      </c>
      <c r="D226" s="50">
        <f>IF(Gesamtüberblick!I24="","ND",Gesamtüberblick!I24)</f>
        <v>0</v>
      </c>
      <c r="E226" t="s">
        <v>9</v>
      </c>
    </row>
    <row r="227" spans="1:8" x14ac:dyDescent="0.3">
      <c r="A227" s="23" t="s">
        <v>10</v>
      </c>
      <c r="B227" s="23" t="s">
        <v>129</v>
      </c>
      <c r="C227" s="23" t="s">
        <v>78</v>
      </c>
      <c r="D227" s="50">
        <f>IF(Gesamtüberblick!I25="","ND",Gesamtüberblick!I25)</f>
        <v>0</v>
      </c>
      <c r="E227" t="s">
        <v>9</v>
      </c>
    </row>
    <row r="228" spans="1:8" x14ac:dyDescent="0.3">
      <c r="A228" s="23" t="s">
        <v>10</v>
      </c>
      <c r="B228" s="23" t="s">
        <v>129</v>
      </c>
      <c r="C228" s="23" t="s">
        <v>143</v>
      </c>
      <c r="D228" s="50">
        <f>IF(Gesamtüberblick!I19="","ND",Gesamtüberblick!I19)</f>
        <v>0</v>
      </c>
      <c r="E228" t="s">
        <v>9</v>
      </c>
    </row>
    <row r="229" spans="1:8" x14ac:dyDescent="0.3">
      <c r="A229" s="23" t="s">
        <v>10</v>
      </c>
      <c r="B229" s="23" t="s">
        <v>129</v>
      </c>
      <c r="C229" s="23" t="s">
        <v>142</v>
      </c>
      <c r="D229" s="50">
        <f>IF(Gesamtüberblick!I18="","ND",Gesamtüberblick!I18)</f>
        <v>0</v>
      </c>
      <c r="E229" t="s">
        <v>201</v>
      </c>
    </row>
    <row r="230" spans="1:8" x14ac:dyDescent="0.3">
      <c r="A230" s="23" t="s">
        <v>10</v>
      </c>
      <c r="B230" s="23" t="s">
        <v>129</v>
      </c>
      <c r="C230" s="23" t="s">
        <v>151</v>
      </c>
      <c r="D230" s="50">
        <f>IF(Gesamtüberblick!I42="","ND",Gesamtüberblick!I42)</f>
        <v>0</v>
      </c>
      <c r="E230" t="s">
        <v>152</v>
      </c>
    </row>
    <row r="231" spans="1:8" x14ac:dyDescent="0.3">
      <c r="A231" s="23" t="s">
        <v>10</v>
      </c>
      <c r="B231" s="23" t="s">
        <v>129</v>
      </c>
      <c r="C231" s="23" t="s">
        <v>153</v>
      </c>
      <c r="D231" s="50">
        <f>IF(Gesamtüberblick!I43="","ND",Gesamtüberblick!I43)</f>
        <v>0</v>
      </c>
      <c r="E231" t="s">
        <v>152</v>
      </c>
      <c r="F231" s="22"/>
    </row>
    <row r="232" spans="1:8" x14ac:dyDescent="0.3">
      <c r="A232" s="23" t="s">
        <v>10</v>
      </c>
      <c r="B232" s="23" t="s">
        <v>129</v>
      </c>
      <c r="C232" s="23" t="s">
        <v>149</v>
      </c>
      <c r="D232" s="50">
        <f>IF(Gesamtüberblick!I41="","ND",Gesamtüberblick!I41)</f>
        <v>0</v>
      </c>
      <c r="E232" t="s">
        <v>150</v>
      </c>
    </row>
    <row r="233" spans="1:8" x14ac:dyDescent="0.3">
      <c r="A233" s="23" t="s">
        <v>10</v>
      </c>
      <c r="B233" s="23" t="s">
        <v>129</v>
      </c>
      <c r="C233" s="23" t="s">
        <v>148</v>
      </c>
      <c r="D233" s="50">
        <f>IF(Gesamtüberblick!I40="","ND",Gesamtüberblick!I40)</f>
        <v>0</v>
      </c>
      <c r="E233" t="s">
        <v>202</v>
      </c>
    </row>
    <row r="234" spans="1:8" x14ac:dyDescent="0.3">
      <c r="A234" s="23" t="s">
        <v>10</v>
      </c>
      <c r="B234" s="23" t="s">
        <v>129</v>
      </c>
      <c r="C234" s="23" t="s">
        <v>154</v>
      </c>
      <c r="D234" s="50">
        <f>IF(Gesamtüberblick!I44="","ND",Gesamtüberblick!I44)</f>
        <v>0</v>
      </c>
      <c r="E234" t="s">
        <v>203</v>
      </c>
    </row>
    <row r="235" spans="1:8" x14ac:dyDescent="0.3">
      <c r="A235" s="23" t="s">
        <v>10</v>
      </c>
      <c r="B235" s="23" t="s">
        <v>129</v>
      </c>
      <c r="C235" s="23" t="s">
        <v>146</v>
      </c>
      <c r="D235" s="50">
        <f>IF(Gesamtüberblick!I39="","ND",Gesamtüberblick!I39)</f>
        <v>0</v>
      </c>
      <c r="E235" t="s">
        <v>204</v>
      </c>
    </row>
    <row r="236" spans="1:8" x14ac:dyDescent="0.3">
      <c r="A236" s="23" t="s">
        <v>10</v>
      </c>
      <c r="B236" s="23" t="s">
        <v>129</v>
      </c>
      <c r="C236" s="23" t="s">
        <v>89</v>
      </c>
      <c r="D236" s="50">
        <f>IF(Gesamtüberblick!I36="","ND",Gesamtüberblick!I36)</f>
        <v>0</v>
      </c>
      <c r="E236" t="s">
        <v>8</v>
      </c>
    </row>
    <row r="237" spans="1:8" x14ac:dyDescent="0.3">
      <c r="A237" s="23" t="s">
        <v>10</v>
      </c>
      <c r="B237" s="23" t="s">
        <v>129</v>
      </c>
      <c r="C237" s="23" t="s">
        <v>88</v>
      </c>
      <c r="D237" s="50">
        <f>IF(Gesamtüberblick!I35="","ND",Gesamtüberblick!I35)</f>
        <v>0</v>
      </c>
      <c r="E237" t="s">
        <v>8</v>
      </c>
    </row>
    <row r="238" spans="1:8" x14ac:dyDescent="0.3">
      <c r="A238" s="23" t="s">
        <v>10</v>
      </c>
      <c r="B238" s="23" t="s">
        <v>129</v>
      </c>
      <c r="C238" s="23" t="s">
        <v>133</v>
      </c>
      <c r="D238" s="50">
        <f>IF(Gesamtüberblick!I13="","ND",Gesamtüberblick!I13)</f>
        <v>0</v>
      </c>
      <c r="E238" t="s">
        <v>205</v>
      </c>
    </row>
    <row r="239" spans="1:8" x14ac:dyDescent="0.3">
      <c r="A239" s="23" t="s">
        <v>10</v>
      </c>
      <c r="B239" s="23" t="s">
        <v>129</v>
      </c>
      <c r="C239" s="23" t="s">
        <v>144</v>
      </c>
      <c r="D239" s="50">
        <f>IF(Gesamtüberblick!I20="","ND",Gesamtüberblick!I20)</f>
        <v>0</v>
      </c>
      <c r="E239" t="s">
        <v>206</v>
      </c>
    </row>
    <row r="240" spans="1:8" x14ac:dyDescent="0.3">
      <c r="A240" s="23" t="s">
        <v>3</v>
      </c>
      <c r="B240" s="51" t="str">
        <f>Gesamtüberblick!$P$6</f>
        <v>Deponierung</v>
      </c>
      <c r="C240" s="23" t="s">
        <v>132</v>
      </c>
      <c r="D240" s="50" t="str">
        <f>IF(Gesamtüberblick!P12="","ND",Gesamtüberblick!P12)</f>
        <v>ND</v>
      </c>
      <c r="E240" t="s">
        <v>195</v>
      </c>
      <c r="G240" s="22"/>
      <c r="H240" s="22"/>
    </row>
    <row r="241" spans="1:8" x14ac:dyDescent="0.3">
      <c r="A241" s="23" t="s">
        <v>3</v>
      </c>
      <c r="B241" s="51" t="str">
        <f>Gesamtüberblick!$P$6</f>
        <v>Deponierung</v>
      </c>
      <c r="C241" s="23" t="s">
        <v>194</v>
      </c>
      <c r="D241" s="50" t="str">
        <f>IF(Gesamtüberblick!P17="","ND",Gesamtüberblick!P17)</f>
        <v>ND</v>
      </c>
      <c r="E241" t="s">
        <v>196</v>
      </c>
    </row>
    <row r="242" spans="1:8" x14ac:dyDescent="0.3">
      <c r="A242" s="23" t="s">
        <v>3</v>
      </c>
      <c r="B242" s="51" t="str">
        <f>Gesamtüberblick!$P$6</f>
        <v>Deponierung</v>
      </c>
      <c r="C242" s="23" t="s">
        <v>80</v>
      </c>
      <c r="D242" s="50" t="str">
        <f>IF(Gesamtüberblick!P27="","ND",Gesamtüberblick!P27)</f>
        <v>ND</v>
      </c>
      <c r="E242" t="s">
        <v>8</v>
      </c>
    </row>
    <row r="243" spans="1:8" x14ac:dyDescent="0.3">
      <c r="A243" s="23" t="s">
        <v>3</v>
      </c>
      <c r="B243" s="51" t="str">
        <f>Gesamtüberblick!$P$6</f>
        <v>Deponierung</v>
      </c>
      <c r="C243" s="23" t="s">
        <v>83</v>
      </c>
      <c r="D243" s="50" t="str">
        <f>IF(Gesamtüberblick!P30="","ND",Gesamtüberblick!P30)</f>
        <v>ND</v>
      </c>
      <c r="E243" t="s">
        <v>37</v>
      </c>
    </row>
    <row r="244" spans="1:8" x14ac:dyDescent="0.3">
      <c r="A244" s="23" t="s">
        <v>3</v>
      </c>
      <c r="B244" s="51" t="str">
        <f>Gesamtüberblick!$P$6</f>
        <v>Deponierung</v>
      </c>
      <c r="C244" s="23" t="s">
        <v>85</v>
      </c>
      <c r="D244" s="50" t="str">
        <f>IF(Gesamtüberblick!P32="","ND",Gesamtüberblick!P32)</f>
        <v>ND</v>
      </c>
      <c r="E244" t="s">
        <v>8</v>
      </c>
    </row>
    <row r="245" spans="1:8" x14ac:dyDescent="0.3">
      <c r="A245" s="23" t="s">
        <v>3</v>
      </c>
      <c r="B245" s="51" t="str">
        <f>Gesamtüberblick!$P$6</f>
        <v>Deponierung</v>
      </c>
      <c r="C245" s="23" t="s">
        <v>86</v>
      </c>
      <c r="D245" s="50" t="str">
        <f>IF(Gesamtüberblick!P33="","ND",Gesamtüberblick!P33)</f>
        <v>ND</v>
      </c>
      <c r="E245" t="s">
        <v>8</v>
      </c>
    </row>
    <row r="246" spans="1:8" x14ac:dyDescent="0.3">
      <c r="A246" s="23" t="s">
        <v>3</v>
      </c>
      <c r="B246" s="51" t="str">
        <f>Gesamtüberblick!$P$6</f>
        <v>Deponierung</v>
      </c>
      <c r="C246" s="23" t="s">
        <v>74</v>
      </c>
      <c r="D246" s="50" t="str">
        <f>IF(Gesamtüberblick!P21="","ND",Gesamtüberblick!P21)</f>
        <v>ND</v>
      </c>
      <c r="E246" t="s">
        <v>9</v>
      </c>
    </row>
    <row r="247" spans="1:8" x14ac:dyDescent="0.3">
      <c r="A247" s="23" t="s">
        <v>3</v>
      </c>
      <c r="B247" s="51" t="str">
        <f>Gesamtüberblick!$P$6</f>
        <v>Deponierung</v>
      </c>
      <c r="C247" s="23" t="s">
        <v>75</v>
      </c>
      <c r="D247" s="50" t="str">
        <f>IF(Gesamtüberblick!P22="","ND",Gesamtüberblick!P22)</f>
        <v>ND</v>
      </c>
      <c r="E247" t="s">
        <v>9</v>
      </c>
    </row>
    <row r="248" spans="1:8" x14ac:dyDescent="0.3">
      <c r="A248" s="23" t="s">
        <v>3</v>
      </c>
      <c r="B248" s="51" t="str">
        <f>Gesamtüberblick!$P$6</f>
        <v>Deponierung</v>
      </c>
      <c r="C248" s="23" t="s">
        <v>81</v>
      </c>
      <c r="D248" s="50" t="str">
        <f>IF(Gesamtüberblick!P28="","ND",Gesamtüberblick!P28)</f>
        <v>ND</v>
      </c>
      <c r="E248" t="s">
        <v>9</v>
      </c>
    </row>
    <row r="249" spans="1:8" x14ac:dyDescent="0.3">
      <c r="A249" s="23" t="s">
        <v>3</v>
      </c>
      <c r="B249" s="51" t="str">
        <f>Gesamtüberblick!$P$6</f>
        <v>Deponierung</v>
      </c>
      <c r="C249" s="23" t="s">
        <v>139</v>
      </c>
      <c r="D249" s="50" t="str">
        <f>IF(Gesamtüberblick!P16="","ND",Gesamtüberblick!P16)</f>
        <v>ND</v>
      </c>
      <c r="E249" t="s">
        <v>197</v>
      </c>
    </row>
    <row r="250" spans="1:8" x14ac:dyDescent="0.3">
      <c r="A250" s="23" t="s">
        <v>3</v>
      </c>
      <c r="B250" s="51" t="str">
        <f>Gesamtüberblick!$P$6</f>
        <v>Deponierung</v>
      </c>
      <c r="C250" s="23" t="s">
        <v>137</v>
      </c>
      <c r="D250" s="50" t="str">
        <f>IF(Gesamtüberblick!P15="","ND",Gesamtüberblick!P15)</f>
        <v>ND</v>
      </c>
      <c r="E250" t="s">
        <v>198</v>
      </c>
    </row>
    <row r="251" spans="1:8" x14ac:dyDescent="0.3">
      <c r="A251" s="23" t="s">
        <v>3</v>
      </c>
      <c r="B251" s="51" t="str">
        <f>Gesamtüberblick!$P$6</f>
        <v>Deponierung</v>
      </c>
      <c r="C251" s="23" t="s">
        <v>135</v>
      </c>
      <c r="D251" s="50" t="str">
        <f>IF(Gesamtüberblick!P14="","ND",Gesamtüberblick!P14)</f>
        <v>ND</v>
      </c>
      <c r="E251" t="s">
        <v>199</v>
      </c>
    </row>
    <row r="252" spans="1:8" x14ac:dyDescent="0.3">
      <c r="A252" s="23" t="s">
        <v>3</v>
      </c>
      <c r="B252" s="51" t="str">
        <f>Gesamtüberblick!$P$6</f>
        <v>Deponierung</v>
      </c>
      <c r="C252" s="23" t="s">
        <v>90</v>
      </c>
      <c r="D252" s="50" t="str">
        <f>IF(Gesamtüberblick!P37="","ND",Gesamtüberblick!P37)</f>
        <v>ND</v>
      </c>
      <c r="E252" t="s">
        <v>9</v>
      </c>
    </row>
    <row r="253" spans="1:8" x14ac:dyDescent="0.3">
      <c r="A253" s="23" t="s">
        <v>3</v>
      </c>
      <c r="B253" s="51" t="str">
        <f>Gesamtüberblick!$P$6</f>
        <v>Deponierung</v>
      </c>
      <c r="C253" s="23" t="s">
        <v>91</v>
      </c>
      <c r="D253" s="50" t="str">
        <f>IF(Gesamtüberblick!P38="","ND",Gesamtüberblick!P38)</f>
        <v>ND</v>
      </c>
      <c r="E253" t="s">
        <v>9</v>
      </c>
    </row>
    <row r="254" spans="1:8" x14ac:dyDescent="0.3">
      <c r="A254" s="23" t="s">
        <v>3</v>
      </c>
      <c r="B254" s="51" t="str">
        <f>Gesamtüberblick!$P$6</f>
        <v>Deponierung</v>
      </c>
      <c r="C254" s="23" t="s">
        <v>84</v>
      </c>
      <c r="D254" s="50" t="str">
        <f>IF(Gesamtüberblick!P31="","ND",Gesamtüberblick!P31)</f>
        <v>ND</v>
      </c>
      <c r="E254" t="s">
        <v>8</v>
      </c>
    </row>
    <row r="255" spans="1:8" x14ac:dyDescent="0.3">
      <c r="A255" s="23" t="s">
        <v>3</v>
      </c>
      <c r="B255" s="51" t="str">
        <f>Gesamtüberblick!$P$6</f>
        <v>Deponierung</v>
      </c>
      <c r="C255" s="23" t="s">
        <v>96</v>
      </c>
      <c r="D255" s="50" t="str">
        <f>IF(Gesamtüberblick!P10="","ND",Gesamtüberblick!P10)</f>
        <v>ND</v>
      </c>
      <c r="E255" t="s">
        <v>200</v>
      </c>
    </row>
    <row r="256" spans="1:8" x14ac:dyDescent="0.3">
      <c r="A256" s="23" t="s">
        <v>3</v>
      </c>
      <c r="B256" s="51" t="str">
        <f>Gesamtüberblick!$P$6</f>
        <v>Deponierung</v>
      </c>
      <c r="C256" s="23" t="s">
        <v>97</v>
      </c>
      <c r="D256" s="50" t="str">
        <f>IF(Gesamtüberblick!P9="","ND",Gesamtüberblick!P9)</f>
        <v>ND</v>
      </c>
      <c r="E256" t="s">
        <v>200</v>
      </c>
      <c r="H256" s="22"/>
    </row>
    <row r="257" spans="1:5" x14ac:dyDescent="0.3">
      <c r="A257" s="23" t="s">
        <v>3</v>
      </c>
      <c r="B257" s="51" t="str">
        <f>Gesamtüberblick!$P$6</f>
        <v>Deponierung</v>
      </c>
      <c r="C257" s="23" t="s">
        <v>131</v>
      </c>
      <c r="D257" s="50" t="str">
        <f>IF(Gesamtüberblick!P11="","ND",Gesamtüberblick!P11)</f>
        <v>ND</v>
      </c>
      <c r="E257" t="s">
        <v>200</v>
      </c>
    </row>
    <row r="258" spans="1:5" x14ac:dyDescent="0.3">
      <c r="A258" s="23" t="s">
        <v>3</v>
      </c>
      <c r="B258" s="51" t="str">
        <f>Gesamtüberblick!$P$6</f>
        <v>Deponierung</v>
      </c>
      <c r="C258" s="23" t="s">
        <v>87</v>
      </c>
      <c r="D258" s="50" t="str">
        <f>IF(Gesamtüberblick!P34="","ND",Gesamtüberblick!P34)</f>
        <v>ND</v>
      </c>
      <c r="E258" t="s">
        <v>8</v>
      </c>
    </row>
    <row r="259" spans="1:5" x14ac:dyDescent="0.3">
      <c r="A259" s="23" t="s">
        <v>3</v>
      </c>
      <c r="B259" s="51" t="str">
        <f>Gesamtüberblick!$P$6</f>
        <v>Deponierung</v>
      </c>
      <c r="C259" s="23" t="s">
        <v>82</v>
      </c>
      <c r="D259" s="50" t="str">
        <f>IF(Gesamtüberblick!P29="","ND",Gesamtüberblick!P29)</f>
        <v>ND</v>
      </c>
      <c r="E259" t="s">
        <v>9</v>
      </c>
    </row>
    <row r="260" spans="1:5" x14ac:dyDescent="0.3">
      <c r="A260" s="23" t="s">
        <v>3</v>
      </c>
      <c r="B260" s="51" t="str">
        <f>Gesamtüberblick!$P$6</f>
        <v>Deponierung</v>
      </c>
      <c r="C260" s="23" t="s">
        <v>77</v>
      </c>
      <c r="D260" s="50" t="str">
        <f>IF(Gesamtüberblick!P24="","ND",Gesamtüberblick!P24)</f>
        <v>ND</v>
      </c>
      <c r="E260" t="s">
        <v>9</v>
      </c>
    </row>
    <row r="261" spans="1:5" x14ac:dyDescent="0.3">
      <c r="A261" s="23" t="s">
        <v>3</v>
      </c>
      <c r="B261" s="51" t="str">
        <f>Gesamtüberblick!$P$6</f>
        <v>Deponierung</v>
      </c>
      <c r="C261" s="23" t="s">
        <v>78</v>
      </c>
      <c r="D261" s="50" t="str">
        <f>IF(Gesamtüberblick!P25="","ND",Gesamtüberblick!P25)</f>
        <v>ND</v>
      </c>
      <c r="E261" t="s">
        <v>9</v>
      </c>
    </row>
    <row r="262" spans="1:5" x14ac:dyDescent="0.3">
      <c r="A262" s="23" t="s">
        <v>3</v>
      </c>
      <c r="B262" s="51" t="str">
        <f>Gesamtüberblick!$P$6</f>
        <v>Deponierung</v>
      </c>
      <c r="C262" s="23" t="s">
        <v>143</v>
      </c>
      <c r="D262" s="50" t="str">
        <f>IF(Gesamtüberblick!P19="","ND",Gesamtüberblick!P19)</f>
        <v>ND</v>
      </c>
      <c r="E262" t="s">
        <v>9</v>
      </c>
    </row>
    <row r="263" spans="1:5" x14ac:dyDescent="0.3">
      <c r="A263" s="23" t="s">
        <v>3</v>
      </c>
      <c r="B263" s="51" t="str">
        <f>Gesamtüberblick!$P$6</f>
        <v>Deponierung</v>
      </c>
      <c r="C263" s="23" t="s">
        <v>142</v>
      </c>
      <c r="D263" s="50" t="str">
        <f>IF(Gesamtüberblick!P18="","ND",Gesamtüberblick!P18)</f>
        <v>ND</v>
      </c>
      <c r="E263" t="s">
        <v>201</v>
      </c>
    </row>
    <row r="264" spans="1:5" x14ac:dyDescent="0.3">
      <c r="A264" s="23" t="s">
        <v>3</v>
      </c>
      <c r="B264" s="51" t="str">
        <f>Gesamtüberblick!$P$6</f>
        <v>Deponierung</v>
      </c>
      <c r="C264" s="23" t="s">
        <v>151</v>
      </c>
      <c r="D264" s="50" t="str">
        <f>IF(Gesamtüberblick!P42="","ND",Gesamtüberblick!P42)</f>
        <v>ND</v>
      </c>
      <c r="E264" t="s">
        <v>152</v>
      </c>
    </row>
    <row r="265" spans="1:5" x14ac:dyDescent="0.3">
      <c r="A265" s="23" t="s">
        <v>3</v>
      </c>
      <c r="B265" s="51" t="str">
        <f>Gesamtüberblick!$P$6</f>
        <v>Deponierung</v>
      </c>
      <c r="C265" s="23" t="s">
        <v>153</v>
      </c>
      <c r="D265" s="50" t="str">
        <f>IF(Gesamtüberblick!P43="","ND",Gesamtüberblick!P43)</f>
        <v>ND</v>
      </c>
      <c r="E265" t="s">
        <v>152</v>
      </c>
    </row>
    <row r="266" spans="1:5" x14ac:dyDescent="0.3">
      <c r="A266" s="23" t="s">
        <v>3</v>
      </c>
      <c r="B266" s="51" t="str">
        <f>Gesamtüberblick!$P$6</f>
        <v>Deponierung</v>
      </c>
      <c r="C266" s="23" t="s">
        <v>149</v>
      </c>
      <c r="D266" s="50" t="str">
        <f>IF(Gesamtüberblick!P41="","ND",Gesamtüberblick!P41)</f>
        <v>ND</v>
      </c>
      <c r="E266" t="s">
        <v>150</v>
      </c>
    </row>
    <row r="267" spans="1:5" x14ac:dyDescent="0.3">
      <c r="A267" s="23" t="s">
        <v>3</v>
      </c>
      <c r="B267" s="51" t="str">
        <f>Gesamtüberblick!$P$6</f>
        <v>Deponierung</v>
      </c>
      <c r="C267" s="23" t="s">
        <v>148</v>
      </c>
      <c r="D267" s="50" t="str">
        <f>IF(Gesamtüberblick!P40="","ND",Gesamtüberblick!P40)</f>
        <v>ND</v>
      </c>
      <c r="E267" t="s">
        <v>202</v>
      </c>
    </row>
    <row r="268" spans="1:5" x14ac:dyDescent="0.3">
      <c r="A268" s="23" t="s">
        <v>3</v>
      </c>
      <c r="B268" s="51" t="str">
        <f>Gesamtüberblick!$P$6</f>
        <v>Deponierung</v>
      </c>
      <c r="C268" s="23" t="s">
        <v>154</v>
      </c>
      <c r="D268" s="50" t="str">
        <f>IF(Gesamtüberblick!P44="","ND",Gesamtüberblick!P44)</f>
        <v>ND</v>
      </c>
      <c r="E268" t="s">
        <v>203</v>
      </c>
    </row>
    <row r="269" spans="1:5" x14ac:dyDescent="0.3">
      <c r="A269" s="23" t="s">
        <v>3</v>
      </c>
      <c r="B269" s="51" t="str">
        <f>Gesamtüberblick!$P$6</f>
        <v>Deponierung</v>
      </c>
      <c r="C269" s="23" t="s">
        <v>146</v>
      </c>
      <c r="D269" s="50" t="str">
        <f>IF(Gesamtüberblick!P39="","ND",Gesamtüberblick!P39)</f>
        <v>ND</v>
      </c>
      <c r="E269" t="s">
        <v>204</v>
      </c>
    </row>
    <row r="270" spans="1:5" x14ac:dyDescent="0.3">
      <c r="A270" s="23" t="s">
        <v>3</v>
      </c>
      <c r="B270" s="51" t="str">
        <f>Gesamtüberblick!$P$6</f>
        <v>Deponierung</v>
      </c>
      <c r="C270" s="23" t="s">
        <v>89</v>
      </c>
      <c r="D270" s="50" t="str">
        <f>IF(Gesamtüberblick!P36="","ND",Gesamtüberblick!P36)</f>
        <v>ND</v>
      </c>
      <c r="E270" t="s">
        <v>8</v>
      </c>
    </row>
    <row r="271" spans="1:5" x14ac:dyDescent="0.3">
      <c r="A271" s="23" t="s">
        <v>3</v>
      </c>
      <c r="B271" s="51" t="str">
        <f>Gesamtüberblick!$P$6</f>
        <v>Deponierung</v>
      </c>
      <c r="C271" s="23" t="s">
        <v>88</v>
      </c>
      <c r="D271" s="50" t="str">
        <f>IF(Gesamtüberblick!P35="","ND",Gesamtüberblick!P35)</f>
        <v>ND</v>
      </c>
      <c r="E271" t="s">
        <v>8</v>
      </c>
    </row>
    <row r="272" spans="1:5" x14ac:dyDescent="0.3">
      <c r="A272" s="23" t="s">
        <v>3</v>
      </c>
      <c r="B272" s="51" t="str">
        <f>Gesamtüberblick!$P$6</f>
        <v>Deponierung</v>
      </c>
      <c r="C272" s="23" t="s">
        <v>133</v>
      </c>
      <c r="D272" s="50" t="str">
        <f>IF(Gesamtüberblick!P13="","ND",Gesamtüberblick!P13)</f>
        <v>ND</v>
      </c>
      <c r="E272" t="s">
        <v>205</v>
      </c>
    </row>
    <row r="273" spans="1:8" x14ac:dyDescent="0.3">
      <c r="A273" s="23" t="s">
        <v>3</v>
      </c>
      <c r="B273" s="51" t="str">
        <f>Gesamtüberblick!$P$6</f>
        <v>Deponierung</v>
      </c>
      <c r="C273" s="23" t="s">
        <v>144</v>
      </c>
      <c r="D273" s="50" t="str">
        <f>IF(Gesamtüberblick!P20="","ND",Gesamtüberblick!P20)</f>
        <v>ND</v>
      </c>
      <c r="E273" t="s">
        <v>206</v>
      </c>
    </row>
    <row r="274" spans="1:8" x14ac:dyDescent="0.3">
      <c r="A274" s="23" t="s">
        <v>3</v>
      </c>
      <c r="B274" s="51" t="str">
        <f>Gesamtüberblick!$W$6</f>
        <v>Recycling</v>
      </c>
      <c r="C274" s="23" t="s">
        <v>132</v>
      </c>
      <c r="D274" s="50">
        <f>IF(Gesamtüberblick!W12="","ND",Gesamtüberblick!W12)</f>
        <v>5.2088262599999997E-8</v>
      </c>
      <c r="E274" t="s">
        <v>195</v>
      </c>
      <c r="G274" s="22"/>
      <c r="H274" s="22"/>
    </row>
    <row r="275" spans="1:8" x14ac:dyDescent="0.3">
      <c r="A275" s="23" t="s">
        <v>3</v>
      </c>
      <c r="B275" s="51" t="str">
        <f>Gesamtüberblick!$W$6</f>
        <v>Recycling</v>
      </c>
      <c r="C275" s="23" t="s">
        <v>194</v>
      </c>
      <c r="D275" s="50">
        <f>IF(Gesamtüberblick!W17="","ND",Gesamtüberblick!W17)</f>
        <v>4.5290133900000001E-2</v>
      </c>
      <c r="E275" t="s">
        <v>196</v>
      </c>
    </row>
    <row r="276" spans="1:8" x14ac:dyDescent="0.3">
      <c r="A276" s="23" t="s">
        <v>3</v>
      </c>
      <c r="B276" s="51" t="str">
        <f>Gesamtüberblick!$W$6</f>
        <v>Recycling</v>
      </c>
      <c r="C276" s="23" t="s">
        <v>80</v>
      </c>
      <c r="D276" s="50">
        <f>IF(Gesamtüberblick!W27="","ND",Gesamtüberblick!W27)</f>
        <v>0</v>
      </c>
      <c r="E276" t="s">
        <v>8</v>
      </c>
    </row>
    <row r="277" spans="1:8" x14ac:dyDescent="0.3">
      <c r="A277" s="23" t="s">
        <v>3</v>
      </c>
      <c r="B277" s="51" t="str">
        <f>Gesamtüberblick!$W$6</f>
        <v>Recycling</v>
      </c>
      <c r="C277" s="23" t="s">
        <v>83</v>
      </c>
      <c r="D277" s="50" t="str">
        <f>IF(Gesamtüberblick!W30="","ND",Gesamtüberblick!W30)</f>
        <v>ND*</v>
      </c>
      <c r="E277" t="s">
        <v>37</v>
      </c>
    </row>
    <row r="278" spans="1:8" x14ac:dyDescent="0.3">
      <c r="A278" s="23" t="s">
        <v>3</v>
      </c>
      <c r="B278" s="51" t="str">
        <f>Gesamtüberblick!$W$6</f>
        <v>Recycling</v>
      </c>
      <c r="C278" s="23" t="s">
        <v>85</v>
      </c>
      <c r="D278" s="50">
        <f>IF(Gesamtüberblick!W32="","ND",Gesamtüberblick!W32)</f>
        <v>6.1438617899999999E-2</v>
      </c>
      <c r="E278" t="s">
        <v>8</v>
      </c>
    </row>
    <row r="279" spans="1:8" x14ac:dyDescent="0.3">
      <c r="A279" s="23" t="s">
        <v>3</v>
      </c>
      <c r="B279" s="51" t="str">
        <f>Gesamtüberblick!$W$6</f>
        <v>Recycling</v>
      </c>
      <c r="C279" s="23" t="s">
        <v>86</v>
      </c>
      <c r="D279" s="50">
        <f>IF(Gesamtüberblick!W33="","ND",Gesamtüberblick!W33)</f>
        <v>8.4175145999999999E-6</v>
      </c>
      <c r="E279" t="s">
        <v>8</v>
      </c>
    </row>
    <row r="280" spans="1:8" x14ac:dyDescent="0.3">
      <c r="A280" s="23" t="s">
        <v>3</v>
      </c>
      <c r="B280" s="51" t="str">
        <f>Gesamtüberblick!$W$6</f>
        <v>Recycling</v>
      </c>
      <c r="C280" s="23" t="s">
        <v>74</v>
      </c>
      <c r="D280" s="50">
        <f>IF(Gesamtüberblick!W21="","ND",Gesamtüberblick!W21)</f>
        <v>0.24398272799999998</v>
      </c>
      <c r="E280" t="s">
        <v>9</v>
      </c>
    </row>
    <row r="281" spans="1:8" x14ac:dyDescent="0.3">
      <c r="A281" s="23" t="s">
        <v>3</v>
      </c>
      <c r="B281" s="51" t="str">
        <f>Gesamtüberblick!$W$6</f>
        <v>Recycling</v>
      </c>
      <c r="C281" s="23" t="s">
        <v>75</v>
      </c>
      <c r="D281" s="50">
        <f>IF(Gesamtüberblick!W22="","ND",Gesamtüberblick!W22)</f>
        <v>0</v>
      </c>
      <c r="E281" t="s">
        <v>9</v>
      </c>
    </row>
    <row r="282" spans="1:8" x14ac:dyDescent="0.3">
      <c r="A282" s="23" t="s">
        <v>3</v>
      </c>
      <c r="B282" s="51" t="str">
        <f>Gesamtüberblick!$W$6</f>
        <v>Recycling</v>
      </c>
      <c r="C282" s="23" t="s">
        <v>81</v>
      </c>
      <c r="D282" s="50">
        <f>IF(Gesamtüberblick!W28="","ND",Gesamtüberblick!W28)</f>
        <v>0</v>
      </c>
      <c r="E282" t="s">
        <v>9</v>
      </c>
    </row>
    <row r="283" spans="1:8" x14ac:dyDescent="0.3">
      <c r="A283" s="23" t="s">
        <v>3</v>
      </c>
      <c r="B283" s="51" t="str">
        <f>Gesamtüberblick!$W$6</f>
        <v>Recycling</v>
      </c>
      <c r="C283" s="23" t="s">
        <v>139</v>
      </c>
      <c r="D283" s="50">
        <f>IF(Gesamtüberblick!W16="","ND",Gesamtüberblick!W16)</f>
        <v>0.1529192841</v>
      </c>
      <c r="E283" t="s">
        <v>197</v>
      </c>
    </row>
    <row r="284" spans="1:8" x14ac:dyDescent="0.3">
      <c r="A284" s="23" t="s">
        <v>3</v>
      </c>
      <c r="B284" s="51" t="str">
        <f>Gesamtüberblick!$W$6</f>
        <v>Recycling</v>
      </c>
      <c r="C284" s="23" t="s">
        <v>137</v>
      </c>
      <c r="D284" s="50">
        <f>IF(Gesamtüberblick!W15="","ND",Gesamtüberblick!W15)</f>
        <v>1.40682828E-2</v>
      </c>
      <c r="E284" t="s">
        <v>198</v>
      </c>
    </row>
    <row r="285" spans="1:8" x14ac:dyDescent="0.3">
      <c r="A285" s="23" t="s">
        <v>3</v>
      </c>
      <c r="B285" s="51" t="str">
        <f>Gesamtüberblick!$W$6</f>
        <v>Recycling</v>
      </c>
      <c r="C285" s="23" t="s">
        <v>135</v>
      </c>
      <c r="D285" s="50">
        <f>IF(Gesamtüberblick!W14="","ND",Gesamtüberblick!W14)</f>
        <v>1.0052619060000001E-4</v>
      </c>
      <c r="E285" t="s">
        <v>199</v>
      </c>
    </row>
    <row r="286" spans="1:8" x14ac:dyDescent="0.3">
      <c r="A286" s="23" t="s">
        <v>3</v>
      </c>
      <c r="B286" s="51" t="str">
        <f>Gesamtüberblick!$W$6</f>
        <v>Recycling</v>
      </c>
      <c r="C286" s="23" t="s">
        <v>90</v>
      </c>
      <c r="D286" s="50">
        <f>IF(Gesamtüberblick!W37="","ND",Gesamtüberblick!W37)</f>
        <v>0</v>
      </c>
      <c r="E286" t="s">
        <v>9</v>
      </c>
    </row>
    <row r="287" spans="1:8" x14ac:dyDescent="0.3">
      <c r="A287" s="23" t="s">
        <v>3</v>
      </c>
      <c r="B287" s="51" t="str">
        <f>Gesamtüberblick!$W$6</f>
        <v>Recycling</v>
      </c>
      <c r="C287" s="23" t="s">
        <v>91</v>
      </c>
      <c r="D287" s="50">
        <f>IF(Gesamtüberblick!W38="","ND",Gesamtüberblick!W38)</f>
        <v>0</v>
      </c>
      <c r="E287" t="s">
        <v>9</v>
      </c>
    </row>
    <row r="288" spans="1:8" x14ac:dyDescent="0.3">
      <c r="A288" s="23" t="s">
        <v>3</v>
      </c>
      <c r="B288" s="51" t="str">
        <f>Gesamtüberblick!$W$6</f>
        <v>Recycling</v>
      </c>
      <c r="C288" s="23" t="s">
        <v>84</v>
      </c>
      <c r="D288" s="50">
        <f>IF(Gesamtüberblick!W31="","ND",Gesamtüberblick!W31)</f>
        <v>2.8861762050000003E-4</v>
      </c>
      <c r="E288" t="s">
        <v>8</v>
      </c>
    </row>
    <row r="289" spans="1:8" x14ac:dyDescent="0.3">
      <c r="A289" s="23" t="s">
        <v>3</v>
      </c>
      <c r="B289" s="51" t="str">
        <f>Gesamtüberblick!$W$6</f>
        <v>Recycling</v>
      </c>
      <c r="C289" s="23" t="s">
        <v>96</v>
      </c>
      <c r="D289" s="50">
        <f>IF(Gesamtüberblick!W10="","ND",Gesamtüberblick!W10)</f>
        <v>0</v>
      </c>
      <c r="E289" t="s">
        <v>200</v>
      </c>
    </row>
    <row r="290" spans="1:8" x14ac:dyDescent="0.3">
      <c r="A290" s="23" t="s">
        <v>3</v>
      </c>
      <c r="B290" s="51" t="str">
        <f>Gesamtüberblick!$W$6</f>
        <v>Recycling</v>
      </c>
      <c r="C290" s="23" t="s">
        <v>97</v>
      </c>
      <c r="D290" s="50">
        <f>IF(Gesamtüberblick!W9="","ND",Gesamtüberblick!W9)</f>
        <v>3.2745240330000001</v>
      </c>
      <c r="E290" t="s">
        <v>200</v>
      </c>
      <c r="H290" s="22"/>
    </row>
    <row r="291" spans="1:8" x14ac:dyDescent="0.3">
      <c r="A291" s="23" t="s">
        <v>3</v>
      </c>
      <c r="B291" s="51" t="str">
        <f>Gesamtüberblick!$W$6</f>
        <v>Recycling</v>
      </c>
      <c r="C291" s="23" t="s">
        <v>131</v>
      </c>
      <c r="D291" s="50">
        <f>IF(Gesamtüberblick!W11="","ND",Gesamtüberblick!W11)</f>
        <v>3.6852198899999997E-4</v>
      </c>
      <c r="E291" t="s">
        <v>200</v>
      </c>
    </row>
    <row r="292" spans="1:8" x14ac:dyDescent="0.3">
      <c r="A292" s="23" t="s">
        <v>3</v>
      </c>
      <c r="B292" s="51" t="str">
        <f>Gesamtüberblick!$W$6</f>
        <v>Recycling</v>
      </c>
      <c r="C292" s="23" t="s">
        <v>87</v>
      </c>
      <c r="D292" s="50">
        <f>IF(Gesamtüberblick!W34="","ND",Gesamtüberblick!W34)</f>
        <v>0</v>
      </c>
      <c r="E292" t="s">
        <v>8</v>
      </c>
    </row>
    <row r="293" spans="1:8" x14ac:dyDescent="0.3">
      <c r="A293" s="23" t="s">
        <v>3</v>
      </c>
      <c r="B293" s="51" t="str">
        <f>Gesamtüberblick!$W$6</f>
        <v>Recycling</v>
      </c>
      <c r="C293" s="23" t="s">
        <v>82</v>
      </c>
      <c r="D293" s="50">
        <f>IF(Gesamtüberblick!W29="","ND",Gesamtüberblick!W29)</f>
        <v>0</v>
      </c>
      <c r="E293" t="s">
        <v>9</v>
      </c>
    </row>
    <row r="294" spans="1:8" x14ac:dyDescent="0.3">
      <c r="A294" s="23" t="s">
        <v>3</v>
      </c>
      <c r="B294" s="51" t="str">
        <f>Gesamtüberblick!$W$6</f>
        <v>Recycling</v>
      </c>
      <c r="C294" s="23" t="s">
        <v>77</v>
      </c>
      <c r="D294" s="50">
        <f>IF(Gesamtüberblick!W24="","ND",Gesamtüberblick!W24)</f>
        <v>42.8847375</v>
      </c>
      <c r="E294" t="s">
        <v>9</v>
      </c>
    </row>
    <row r="295" spans="1:8" x14ac:dyDescent="0.3">
      <c r="A295" s="23" t="s">
        <v>3</v>
      </c>
      <c r="B295" s="51" t="str">
        <f>Gesamtüberblick!$W$6</f>
        <v>Recycling</v>
      </c>
      <c r="C295" s="23" t="s">
        <v>78</v>
      </c>
      <c r="D295" s="50">
        <f>IF(Gesamtüberblick!W25="","ND",Gesamtüberblick!W25)</f>
        <v>0</v>
      </c>
      <c r="E295" t="s">
        <v>9</v>
      </c>
    </row>
    <row r="296" spans="1:8" x14ac:dyDescent="0.3">
      <c r="A296" s="23" t="s">
        <v>3</v>
      </c>
      <c r="B296" s="51" t="str">
        <f>Gesamtüberblick!$W$6</f>
        <v>Recycling</v>
      </c>
      <c r="C296" s="23" t="s">
        <v>143</v>
      </c>
      <c r="D296" s="50">
        <f>IF(Gesamtüberblick!W19="","ND",Gesamtüberblick!W19)</f>
        <v>42.884519699999998</v>
      </c>
      <c r="E296" t="s">
        <v>9</v>
      </c>
    </row>
    <row r="297" spans="1:8" x14ac:dyDescent="0.3">
      <c r="A297" s="23" t="s">
        <v>3</v>
      </c>
      <c r="B297" s="51" t="str">
        <f>Gesamtüberblick!$W$6</f>
        <v>Recycling</v>
      </c>
      <c r="C297" s="23" t="s">
        <v>142</v>
      </c>
      <c r="D297" s="50">
        <f>IF(Gesamtüberblick!W18="","ND",Gesamtüberblick!W18)</f>
        <v>1.1430443309999999E-6</v>
      </c>
      <c r="E297" t="s">
        <v>201</v>
      </c>
    </row>
    <row r="298" spans="1:8" x14ac:dyDescent="0.3">
      <c r="A298" s="23" t="s">
        <v>3</v>
      </c>
      <c r="B298" s="51" t="str">
        <f>Gesamtüberblick!$W$6</f>
        <v>Recycling</v>
      </c>
      <c r="C298" s="23" t="s">
        <v>151</v>
      </c>
      <c r="D298" s="50">
        <f>IF(Gesamtüberblick!W42="","ND",Gesamtüberblick!W42)</f>
        <v>1.0029170910000001E-9</v>
      </c>
      <c r="E298" t="s">
        <v>152</v>
      </c>
    </row>
    <row r="299" spans="1:8" x14ac:dyDescent="0.3">
      <c r="A299" s="23" t="s">
        <v>3</v>
      </c>
      <c r="B299" s="51" t="str">
        <f>Gesamtüberblick!$W$6</f>
        <v>Recycling</v>
      </c>
      <c r="C299" s="23" t="s">
        <v>153</v>
      </c>
      <c r="D299" s="50">
        <f>IF(Gesamtüberblick!W43="","ND",Gesamtüberblick!W43)</f>
        <v>6.9715027800000001E-9</v>
      </c>
      <c r="E299" t="s">
        <v>152</v>
      </c>
    </row>
    <row r="300" spans="1:8" x14ac:dyDescent="0.3">
      <c r="A300" s="23" t="s">
        <v>3</v>
      </c>
      <c r="B300" s="51" t="str">
        <f>Gesamtüberblick!$W$6</f>
        <v>Recycling</v>
      </c>
      <c r="C300" s="23" t="s">
        <v>149</v>
      </c>
      <c r="D300" s="50">
        <f>IF(Gesamtüberblick!W41="","ND",Gesamtüberblick!W41)</f>
        <v>20.493423719999999</v>
      </c>
      <c r="E300" t="s">
        <v>150</v>
      </c>
    </row>
    <row r="301" spans="1:8" x14ac:dyDescent="0.3">
      <c r="A301" s="23" t="s">
        <v>3</v>
      </c>
      <c r="B301" s="51" t="str">
        <f>Gesamtüberblick!$W$6</f>
        <v>Recycling</v>
      </c>
      <c r="C301" s="23" t="s">
        <v>148</v>
      </c>
      <c r="D301" s="50">
        <f>IF(Gesamtüberblick!W40="","ND",Gesamtüberblick!W40)</f>
        <v>2.035082874E-2</v>
      </c>
      <c r="E301" t="s">
        <v>202</v>
      </c>
    </row>
    <row r="302" spans="1:8" x14ac:dyDescent="0.3">
      <c r="A302" s="23" t="s">
        <v>3</v>
      </c>
      <c r="B302" s="51" t="str">
        <f>Gesamtüberblick!$W$6</f>
        <v>Recycling</v>
      </c>
      <c r="C302" s="23" t="s">
        <v>154</v>
      </c>
      <c r="D302" s="50">
        <f>IF(Gesamtüberblick!W44="","ND",Gesamtüberblick!W44)</f>
        <v>2.8888477199999998</v>
      </c>
      <c r="E302" t="s">
        <v>203</v>
      </c>
    </row>
    <row r="303" spans="1:8" x14ac:dyDescent="0.3">
      <c r="A303" s="23" t="s">
        <v>3</v>
      </c>
      <c r="B303" s="51" t="str">
        <f>Gesamtüberblick!$W$6</f>
        <v>Recycling</v>
      </c>
      <c r="C303" s="23" t="s">
        <v>146</v>
      </c>
      <c r="D303" s="50">
        <f>IF(Gesamtüberblick!W39="","ND",Gesamtüberblick!W39)</f>
        <v>8.4628486800000001E-7</v>
      </c>
      <c r="E303" t="s">
        <v>204</v>
      </c>
    </row>
    <row r="304" spans="1:8" x14ac:dyDescent="0.3">
      <c r="A304" s="23" t="s">
        <v>3</v>
      </c>
      <c r="B304" s="51" t="str">
        <f>Gesamtüberblick!$W$6</f>
        <v>Recycling</v>
      </c>
      <c r="C304" s="23" t="s">
        <v>89</v>
      </c>
      <c r="D304" s="50">
        <f>IF(Gesamtüberblick!W36="","ND",Gesamtüberblick!W36)</f>
        <v>0</v>
      </c>
      <c r="E304" t="s">
        <v>8</v>
      </c>
    </row>
    <row r="305" spans="1:5" x14ac:dyDescent="0.3">
      <c r="A305" s="23" t="s">
        <v>3</v>
      </c>
      <c r="B305" s="51" t="str">
        <f>Gesamtüberblick!$W$6</f>
        <v>Recycling</v>
      </c>
      <c r="C305" s="23" t="s">
        <v>88</v>
      </c>
      <c r="D305" s="50">
        <f>IF(Gesamtüberblick!W35="","ND",Gesamtüberblick!W35)</f>
        <v>0</v>
      </c>
      <c r="E305" t="s">
        <v>8</v>
      </c>
    </row>
    <row r="306" spans="1:5" x14ac:dyDescent="0.3">
      <c r="A306" s="23" t="s">
        <v>3</v>
      </c>
      <c r="B306" s="51" t="str">
        <f>Gesamtüberblick!$W$6</f>
        <v>Recycling</v>
      </c>
      <c r="C306" s="23" t="s">
        <v>133</v>
      </c>
      <c r="D306" s="50">
        <f>IF(Gesamtüberblick!W13="","ND",Gesamtüberblick!W13)</f>
        <v>3.0350018820000001E-2</v>
      </c>
      <c r="E306" t="s">
        <v>205</v>
      </c>
    </row>
    <row r="307" spans="1:5" x14ac:dyDescent="0.3">
      <c r="A307" s="23" t="s">
        <v>3</v>
      </c>
      <c r="B307" s="51" t="str">
        <f>Gesamtüberblick!$W$6</f>
        <v>Recycling</v>
      </c>
      <c r="C307" s="23" t="s">
        <v>144</v>
      </c>
      <c r="D307" s="50">
        <f>IF(Gesamtüberblick!W20="","ND",Gesamtüberblick!W20)</f>
        <v>9.2414427600000001E-2</v>
      </c>
      <c r="E307" t="s">
        <v>206</v>
      </c>
    </row>
    <row r="308" spans="1:5" x14ac:dyDescent="0.3">
      <c r="A308" s="23" t="s">
        <v>4</v>
      </c>
      <c r="B308" s="51" t="str">
        <f>Gesamtüberblick!$Q$6</f>
        <v>Deponierung</v>
      </c>
      <c r="C308" s="23" t="s">
        <v>132</v>
      </c>
      <c r="D308" s="50" t="str">
        <f>IF(Gesamtüberblick!Q12="","ND",Gesamtüberblick!Q12)</f>
        <v>ND</v>
      </c>
      <c r="E308" t="s">
        <v>195</v>
      </c>
    </row>
    <row r="309" spans="1:5" x14ac:dyDescent="0.3">
      <c r="A309" s="23" t="s">
        <v>4</v>
      </c>
      <c r="B309" s="51" t="str">
        <f>Gesamtüberblick!$Q$6</f>
        <v>Deponierung</v>
      </c>
      <c r="C309" s="23" t="s">
        <v>194</v>
      </c>
      <c r="D309" s="50" t="str">
        <f>IF(Gesamtüberblick!Q17="","ND",Gesamtüberblick!Q17)</f>
        <v>ND</v>
      </c>
      <c r="E309" t="s">
        <v>196</v>
      </c>
    </row>
    <row r="310" spans="1:5" x14ac:dyDescent="0.3">
      <c r="A310" s="23" t="s">
        <v>4</v>
      </c>
      <c r="B310" s="51" t="str">
        <f>Gesamtüberblick!$Q$6</f>
        <v>Deponierung</v>
      </c>
      <c r="C310" s="23" t="s">
        <v>80</v>
      </c>
      <c r="D310" s="50" t="str">
        <f>IF(Gesamtüberblick!Q27="","ND",Gesamtüberblick!Q27)</f>
        <v>ND</v>
      </c>
      <c r="E310" t="s">
        <v>8</v>
      </c>
    </row>
    <row r="311" spans="1:5" x14ac:dyDescent="0.3">
      <c r="A311" s="23" t="s">
        <v>4</v>
      </c>
      <c r="B311" s="51" t="str">
        <f>Gesamtüberblick!$Q$6</f>
        <v>Deponierung</v>
      </c>
      <c r="C311" s="23" t="s">
        <v>83</v>
      </c>
      <c r="D311" s="50" t="str">
        <f>IF(Gesamtüberblick!Q30="","ND",Gesamtüberblick!Q30)</f>
        <v>ND</v>
      </c>
      <c r="E311" t="s">
        <v>37</v>
      </c>
    </row>
    <row r="312" spans="1:5" x14ac:dyDescent="0.3">
      <c r="A312" s="23" t="s">
        <v>4</v>
      </c>
      <c r="B312" s="51" t="str">
        <f>Gesamtüberblick!$Q$6</f>
        <v>Deponierung</v>
      </c>
      <c r="C312" s="23" t="s">
        <v>85</v>
      </c>
      <c r="D312" s="50" t="str">
        <f>IF(Gesamtüberblick!Q32="","ND",Gesamtüberblick!Q32)</f>
        <v>ND</v>
      </c>
      <c r="E312" t="s">
        <v>8</v>
      </c>
    </row>
    <row r="313" spans="1:5" x14ac:dyDescent="0.3">
      <c r="A313" s="23" t="s">
        <v>4</v>
      </c>
      <c r="B313" s="51" t="str">
        <f>Gesamtüberblick!$Q$6</f>
        <v>Deponierung</v>
      </c>
      <c r="C313" s="23" t="s">
        <v>86</v>
      </c>
      <c r="D313" s="50" t="str">
        <f>IF(Gesamtüberblick!Q33="","ND",Gesamtüberblick!Q33)</f>
        <v>ND</v>
      </c>
      <c r="E313" t="s">
        <v>8</v>
      </c>
    </row>
    <row r="314" spans="1:5" x14ac:dyDescent="0.3">
      <c r="A314" s="23" t="s">
        <v>4</v>
      </c>
      <c r="B314" s="51" t="str">
        <f>Gesamtüberblick!$Q$6</f>
        <v>Deponierung</v>
      </c>
      <c r="C314" s="23" t="s">
        <v>74</v>
      </c>
      <c r="D314" s="50" t="str">
        <f>IF(Gesamtüberblick!Q21="","ND",Gesamtüberblick!Q21)</f>
        <v>ND</v>
      </c>
      <c r="E314" t="s">
        <v>9</v>
      </c>
    </row>
    <row r="315" spans="1:5" x14ac:dyDescent="0.3">
      <c r="A315" s="23" t="s">
        <v>4</v>
      </c>
      <c r="B315" s="51" t="str">
        <f>Gesamtüberblick!$Q$6</f>
        <v>Deponierung</v>
      </c>
      <c r="C315" s="23" t="s">
        <v>75</v>
      </c>
      <c r="D315" s="50" t="str">
        <f>IF(Gesamtüberblick!Q22="","ND",Gesamtüberblick!Q22)</f>
        <v>ND</v>
      </c>
      <c r="E315" t="s">
        <v>9</v>
      </c>
    </row>
    <row r="316" spans="1:5" x14ac:dyDescent="0.3">
      <c r="A316" s="23" t="s">
        <v>4</v>
      </c>
      <c r="B316" s="51" t="str">
        <f>Gesamtüberblick!$Q$6</f>
        <v>Deponierung</v>
      </c>
      <c r="C316" s="23" t="s">
        <v>81</v>
      </c>
      <c r="D316" s="50" t="str">
        <f>IF(Gesamtüberblick!Q28="","ND",Gesamtüberblick!Q28)</f>
        <v>ND</v>
      </c>
      <c r="E316" t="s">
        <v>9</v>
      </c>
    </row>
    <row r="317" spans="1:5" x14ac:dyDescent="0.3">
      <c r="A317" s="23" t="s">
        <v>4</v>
      </c>
      <c r="B317" s="51" t="str">
        <f>Gesamtüberblick!$Q$6</f>
        <v>Deponierung</v>
      </c>
      <c r="C317" s="23" t="s">
        <v>139</v>
      </c>
      <c r="D317" s="50" t="str">
        <f>IF(Gesamtüberblick!Q16="","ND",Gesamtüberblick!Q16)</f>
        <v>ND</v>
      </c>
      <c r="E317" t="s">
        <v>197</v>
      </c>
    </row>
    <row r="318" spans="1:5" x14ac:dyDescent="0.3">
      <c r="A318" s="23" t="s">
        <v>4</v>
      </c>
      <c r="B318" s="51" t="str">
        <f>Gesamtüberblick!$Q$6</f>
        <v>Deponierung</v>
      </c>
      <c r="C318" s="23" t="s">
        <v>137</v>
      </c>
      <c r="D318" s="50" t="str">
        <f>IF(Gesamtüberblick!Q15="","ND",Gesamtüberblick!Q15)</f>
        <v>ND</v>
      </c>
      <c r="E318" t="s">
        <v>198</v>
      </c>
    </row>
    <row r="319" spans="1:5" x14ac:dyDescent="0.3">
      <c r="A319" s="23" t="s">
        <v>4</v>
      </c>
      <c r="B319" s="51" t="str">
        <f>Gesamtüberblick!$Q$6</f>
        <v>Deponierung</v>
      </c>
      <c r="C319" s="23" t="s">
        <v>135</v>
      </c>
      <c r="D319" s="50" t="str">
        <f>IF(Gesamtüberblick!Q14="","ND",Gesamtüberblick!Q14)</f>
        <v>ND</v>
      </c>
      <c r="E319" t="s">
        <v>199</v>
      </c>
    </row>
    <row r="320" spans="1:5" x14ac:dyDescent="0.3">
      <c r="A320" s="23" t="s">
        <v>4</v>
      </c>
      <c r="B320" s="51" t="str">
        <f>Gesamtüberblick!$Q$6</f>
        <v>Deponierung</v>
      </c>
      <c r="C320" s="23" t="s">
        <v>90</v>
      </c>
      <c r="D320" s="50" t="str">
        <f>IF(Gesamtüberblick!Q37="","ND",Gesamtüberblick!Q37)</f>
        <v>ND</v>
      </c>
      <c r="E320" t="s">
        <v>9</v>
      </c>
    </row>
    <row r="321" spans="1:9" x14ac:dyDescent="0.3">
      <c r="A321" s="23" t="s">
        <v>4</v>
      </c>
      <c r="B321" s="51" t="str">
        <f>Gesamtüberblick!$Q$6</f>
        <v>Deponierung</v>
      </c>
      <c r="C321" s="23" t="s">
        <v>91</v>
      </c>
      <c r="D321" s="50" t="str">
        <f>IF(Gesamtüberblick!Q38="","ND",Gesamtüberblick!Q38)</f>
        <v>ND</v>
      </c>
      <c r="E321" t="s">
        <v>9</v>
      </c>
    </row>
    <row r="322" spans="1:9" x14ac:dyDescent="0.3">
      <c r="A322" s="23" t="s">
        <v>4</v>
      </c>
      <c r="B322" s="51" t="str">
        <f>Gesamtüberblick!$Q$6</f>
        <v>Deponierung</v>
      </c>
      <c r="C322" s="23" t="s">
        <v>84</v>
      </c>
      <c r="D322" s="50" t="str">
        <f>IF(Gesamtüberblick!Q31="","ND",Gesamtüberblick!Q31)</f>
        <v>ND</v>
      </c>
      <c r="E322" t="s">
        <v>8</v>
      </c>
    </row>
    <row r="323" spans="1:9" x14ac:dyDescent="0.3">
      <c r="A323" s="23" t="s">
        <v>4</v>
      </c>
      <c r="B323" s="51" t="str">
        <f>Gesamtüberblick!$Q$6</f>
        <v>Deponierung</v>
      </c>
      <c r="C323" s="23" t="s">
        <v>96</v>
      </c>
      <c r="D323" s="50" t="str">
        <f>IF(Gesamtüberblick!Q10="","ND",Gesamtüberblick!Q10)</f>
        <v>ND</v>
      </c>
      <c r="E323" t="s">
        <v>200</v>
      </c>
      <c r="H323" s="22"/>
      <c r="I323" s="22"/>
    </row>
    <row r="324" spans="1:9" x14ac:dyDescent="0.3">
      <c r="A324" s="23" t="s">
        <v>4</v>
      </c>
      <c r="B324" s="51" t="str">
        <f>Gesamtüberblick!$Q$6</f>
        <v>Deponierung</v>
      </c>
      <c r="C324" s="23" t="s">
        <v>97</v>
      </c>
      <c r="D324" s="50" t="str">
        <f>IF(Gesamtüberblick!Q9="","ND",Gesamtüberblick!Q9)</f>
        <v>ND</v>
      </c>
      <c r="E324" t="s">
        <v>200</v>
      </c>
    </row>
    <row r="325" spans="1:9" x14ac:dyDescent="0.3">
      <c r="A325" s="23" t="s">
        <v>4</v>
      </c>
      <c r="B325" s="51" t="str">
        <f>Gesamtüberblick!$Q$6</f>
        <v>Deponierung</v>
      </c>
      <c r="C325" s="23" t="s">
        <v>131</v>
      </c>
      <c r="D325" s="50" t="str">
        <f>IF(Gesamtüberblick!Q11="","ND",Gesamtüberblick!Q11)</f>
        <v>ND</v>
      </c>
      <c r="E325" t="s">
        <v>200</v>
      </c>
    </row>
    <row r="326" spans="1:9" x14ac:dyDescent="0.3">
      <c r="A326" s="23" t="s">
        <v>4</v>
      </c>
      <c r="B326" s="51" t="str">
        <f>Gesamtüberblick!$Q$6</f>
        <v>Deponierung</v>
      </c>
      <c r="C326" s="23" t="s">
        <v>87</v>
      </c>
      <c r="D326" s="50" t="str">
        <f>IF(Gesamtüberblick!Q34="","ND",Gesamtüberblick!Q34)</f>
        <v>ND</v>
      </c>
      <c r="E326" t="s">
        <v>8</v>
      </c>
    </row>
    <row r="327" spans="1:9" x14ac:dyDescent="0.3">
      <c r="A327" s="23" t="s">
        <v>4</v>
      </c>
      <c r="B327" s="51" t="str">
        <f>Gesamtüberblick!$Q$6</f>
        <v>Deponierung</v>
      </c>
      <c r="C327" s="23" t="s">
        <v>82</v>
      </c>
      <c r="D327" s="50" t="str">
        <f>IF(Gesamtüberblick!Q29="","ND",Gesamtüberblick!Q29)</f>
        <v>ND</v>
      </c>
      <c r="E327" t="s">
        <v>9</v>
      </c>
    </row>
    <row r="328" spans="1:9" x14ac:dyDescent="0.3">
      <c r="A328" s="23" t="s">
        <v>4</v>
      </c>
      <c r="B328" s="51" t="str">
        <f>Gesamtüberblick!$Q$6</f>
        <v>Deponierung</v>
      </c>
      <c r="C328" s="23" t="s">
        <v>77</v>
      </c>
      <c r="D328" s="50" t="str">
        <f>IF(Gesamtüberblick!Q24="","ND",Gesamtüberblick!Q24)</f>
        <v>ND</v>
      </c>
      <c r="E328" t="s">
        <v>9</v>
      </c>
    </row>
    <row r="329" spans="1:9" x14ac:dyDescent="0.3">
      <c r="A329" s="23" t="s">
        <v>4</v>
      </c>
      <c r="B329" s="51" t="str">
        <f>Gesamtüberblick!$Q$6</f>
        <v>Deponierung</v>
      </c>
      <c r="C329" s="23" t="s">
        <v>78</v>
      </c>
      <c r="D329" s="50" t="str">
        <f>IF(Gesamtüberblick!Q25="","ND",Gesamtüberblick!Q25)</f>
        <v>ND</v>
      </c>
      <c r="E329" t="s">
        <v>9</v>
      </c>
    </row>
    <row r="330" spans="1:9" x14ac:dyDescent="0.3">
      <c r="A330" s="23" t="s">
        <v>4</v>
      </c>
      <c r="B330" s="51" t="str">
        <f>Gesamtüberblick!$Q$6</f>
        <v>Deponierung</v>
      </c>
      <c r="C330" s="23" t="s">
        <v>143</v>
      </c>
      <c r="D330" s="50" t="str">
        <f>IF(Gesamtüberblick!Q19="","ND",Gesamtüberblick!Q19)</f>
        <v>ND</v>
      </c>
      <c r="E330" t="s">
        <v>9</v>
      </c>
    </row>
    <row r="331" spans="1:9" x14ac:dyDescent="0.3">
      <c r="A331" s="23" t="s">
        <v>4</v>
      </c>
      <c r="B331" s="51" t="str">
        <f>Gesamtüberblick!$Q$6</f>
        <v>Deponierung</v>
      </c>
      <c r="C331" s="23" t="s">
        <v>142</v>
      </c>
      <c r="D331" s="50" t="str">
        <f>IF(Gesamtüberblick!Q18="","ND",Gesamtüberblick!Q18)</f>
        <v>ND</v>
      </c>
      <c r="E331" t="s">
        <v>201</v>
      </c>
    </row>
    <row r="332" spans="1:9" x14ac:dyDescent="0.3">
      <c r="A332" s="23" t="s">
        <v>4</v>
      </c>
      <c r="B332" s="51" t="str">
        <f>Gesamtüberblick!$Q$6</f>
        <v>Deponierung</v>
      </c>
      <c r="C332" s="23" t="s">
        <v>151</v>
      </c>
      <c r="D332" s="50" t="str">
        <f>IF(Gesamtüberblick!Q42="","ND",Gesamtüberblick!Q42)</f>
        <v>ND</v>
      </c>
      <c r="E332" t="s">
        <v>152</v>
      </c>
    </row>
    <row r="333" spans="1:9" x14ac:dyDescent="0.3">
      <c r="A333" s="23" t="s">
        <v>4</v>
      </c>
      <c r="B333" s="51" t="str">
        <f>Gesamtüberblick!$Q$6</f>
        <v>Deponierung</v>
      </c>
      <c r="C333" s="23" t="s">
        <v>153</v>
      </c>
      <c r="D333" s="50" t="str">
        <f>IF(Gesamtüberblick!Q43="","ND",Gesamtüberblick!Q43)</f>
        <v>ND</v>
      </c>
      <c r="E333" t="s">
        <v>152</v>
      </c>
    </row>
    <row r="334" spans="1:9" x14ac:dyDescent="0.3">
      <c r="A334" s="23" t="s">
        <v>4</v>
      </c>
      <c r="B334" s="51" t="str">
        <f>Gesamtüberblick!$Q$6</f>
        <v>Deponierung</v>
      </c>
      <c r="C334" s="23" t="s">
        <v>149</v>
      </c>
      <c r="D334" s="50" t="str">
        <f>IF(Gesamtüberblick!Q41="","ND",Gesamtüberblick!Q41)</f>
        <v>ND</v>
      </c>
      <c r="E334" t="s">
        <v>150</v>
      </c>
    </row>
    <row r="335" spans="1:9" x14ac:dyDescent="0.3">
      <c r="A335" s="23" t="s">
        <v>4</v>
      </c>
      <c r="B335" s="51" t="str">
        <f>Gesamtüberblick!$Q$6</f>
        <v>Deponierung</v>
      </c>
      <c r="C335" s="23" t="s">
        <v>148</v>
      </c>
      <c r="D335" s="50" t="str">
        <f>IF(Gesamtüberblick!Q40="","ND",Gesamtüberblick!Q40)</f>
        <v>ND</v>
      </c>
      <c r="E335" t="s">
        <v>202</v>
      </c>
    </row>
    <row r="336" spans="1:9" x14ac:dyDescent="0.3">
      <c r="A336" s="23" t="s">
        <v>4</v>
      </c>
      <c r="B336" s="51" t="str">
        <f>Gesamtüberblick!$Q$6</f>
        <v>Deponierung</v>
      </c>
      <c r="C336" s="23" t="s">
        <v>154</v>
      </c>
      <c r="D336" s="50" t="str">
        <f>IF(Gesamtüberblick!Q44="","ND",Gesamtüberblick!Q44)</f>
        <v>ND</v>
      </c>
      <c r="E336" t="s">
        <v>203</v>
      </c>
    </row>
    <row r="337" spans="1:5" x14ac:dyDescent="0.3">
      <c r="A337" s="23" t="s">
        <v>4</v>
      </c>
      <c r="B337" s="51" t="str">
        <f>Gesamtüberblick!$Q$6</f>
        <v>Deponierung</v>
      </c>
      <c r="C337" s="23" t="s">
        <v>146</v>
      </c>
      <c r="D337" s="50" t="str">
        <f>IF(Gesamtüberblick!Q39="","ND",Gesamtüberblick!Q39)</f>
        <v>ND</v>
      </c>
      <c r="E337" t="s">
        <v>204</v>
      </c>
    </row>
    <row r="338" spans="1:5" x14ac:dyDescent="0.3">
      <c r="A338" s="23" t="s">
        <v>4</v>
      </c>
      <c r="B338" s="51" t="str">
        <f>Gesamtüberblick!$Q$6</f>
        <v>Deponierung</v>
      </c>
      <c r="C338" s="23" t="s">
        <v>89</v>
      </c>
      <c r="D338" s="50" t="str">
        <f>IF(Gesamtüberblick!Q36="","ND",Gesamtüberblick!Q36)</f>
        <v>ND</v>
      </c>
      <c r="E338" t="s">
        <v>8</v>
      </c>
    </row>
    <row r="339" spans="1:5" x14ac:dyDescent="0.3">
      <c r="A339" s="23" t="s">
        <v>4</v>
      </c>
      <c r="B339" s="51" t="str">
        <f>Gesamtüberblick!$Q$6</f>
        <v>Deponierung</v>
      </c>
      <c r="C339" s="23" t="s">
        <v>88</v>
      </c>
      <c r="D339" s="50" t="str">
        <f>IF(Gesamtüberblick!Q35="","ND",Gesamtüberblick!Q35)</f>
        <v>ND</v>
      </c>
      <c r="E339" t="s">
        <v>8</v>
      </c>
    </row>
    <row r="340" spans="1:5" x14ac:dyDescent="0.3">
      <c r="A340" s="23" t="s">
        <v>4</v>
      </c>
      <c r="B340" s="51" t="str">
        <f>Gesamtüberblick!$Q$6</f>
        <v>Deponierung</v>
      </c>
      <c r="C340" s="23" t="s">
        <v>133</v>
      </c>
      <c r="D340" s="50" t="str">
        <f>IF(Gesamtüberblick!Q13="","ND",Gesamtüberblick!Q13)</f>
        <v>ND</v>
      </c>
      <c r="E340" t="s">
        <v>205</v>
      </c>
    </row>
    <row r="341" spans="1:5" x14ac:dyDescent="0.3">
      <c r="A341" s="23" t="s">
        <v>4</v>
      </c>
      <c r="B341" s="51" t="str">
        <f>Gesamtüberblick!$Q$6</f>
        <v>Deponierung</v>
      </c>
      <c r="C341" s="23" t="s">
        <v>144</v>
      </c>
      <c r="D341" s="50" t="str">
        <f>IF(Gesamtüberblick!Q20="","ND",Gesamtüberblick!Q20)</f>
        <v>ND</v>
      </c>
      <c r="E341" t="s">
        <v>206</v>
      </c>
    </row>
    <row r="342" spans="1:5" x14ac:dyDescent="0.3">
      <c r="A342" s="23" t="s">
        <v>4</v>
      </c>
      <c r="B342" s="51" t="str">
        <f>Gesamtüberblick!$X$6</f>
        <v>Recycling</v>
      </c>
      <c r="C342" s="23" t="s">
        <v>132</v>
      </c>
      <c r="D342" s="50">
        <f>IF(Gesamtüberblick!X12="","ND",Gesamtüberblick!X12)</f>
        <v>1.00591225E-7</v>
      </c>
      <c r="E342" t="s">
        <v>195</v>
      </c>
    </row>
    <row r="343" spans="1:5" x14ac:dyDescent="0.3">
      <c r="A343" s="23" t="s">
        <v>4</v>
      </c>
      <c r="B343" s="51" t="str">
        <f>Gesamtüberblick!$X$6</f>
        <v>Recycling</v>
      </c>
      <c r="C343" s="23" t="s">
        <v>194</v>
      </c>
      <c r="D343" s="50">
        <f>IF(Gesamtüberblick!X17="","ND",Gesamtüberblick!X17)</f>
        <v>1.56739415E-2</v>
      </c>
      <c r="E343" t="s">
        <v>196</v>
      </c>
    </row>
    <row r="344" spans="1:5" x14ac:dyDescent="0.3">
      <c r="A344" s="23" t="s">
        <v>4</v>
      </c>
      <c r="B344" s="51" t="str">
        <f>Gesamtüberblick!$X$6</f>
        <v>Recycling</v>
      </c>
      <c r="C344" s="23" t="s">
        <v>80</v>
      </c>
      <c r="D344" s="50">
        <f>IF(Gesamtüberblick!X27="","ND",Gesamtüberblick!X27)</f>
        <v>0</v>
      </c>
      <c r="E344" t="s">
        <v>8</v>
      </c>
    </row>
    <row r="345" spans="1:5" x14ac:dyDescent="0.3">
      <c r="A345" s="23" t="s">
        <v>4</v>
      </c>
      <c r="B345" s="51" t="str">
        <f>Gesamtüberblick!$X$6</f>
        <v>Recycling</v>
      </c>
      <c r="C345" s="23" t="s">
        <v>83</v>
      </c>
      <c r="D345" s="50" t="str">
        <f>IF(Gesamtüberblick!X30="","ND",Gesamtüberblick!X30)</f>
        <v>ND*</v>
      </c>
      <c r="E345" t="s">
        <v>37</v>
      </c>
    </row>
    <row r="346" spans="1:5" x14ac:dyDescent="0.3">
      <c r="A346" s="23" t="s">
        <v>4</v>
      </c>
      <c r="B346" s="51" t="str">
        <f>Gesamtüberblick!$X$6</f>
        <v>Recycling</v>
      </c>
      <c r="C346" s="23" t="s">
        <v>85</v>
      </c>
      <c r="D346" s="50">
        <f>IF(Gesamtüberblick!X32="","ND",Gesamtüberblick!X32)</f>
        <v>3.2603362499999995</v>
      </c>
      <c r="E346" t="s">
        <v>8</v>
      </c>
    </row>
    <row r="347" spans="1:5" x14ac:dyDescent="0.3">
      <c r="A347" s="23" t="s">
        <v>4</v>
      </c>
      <c r="B347" s="51" t="str">
        <f>Gesamtüberblick!$X$6</f>
        <v>Recycling</v>
      </c>
      <c r="C347" s="23" t="s">
        <v>86</v>
      </c>
      <c r="D347" s="50">
        <f>IF(Gesamtüberblick!X33="","ND",Gesamtüberblick!X33)</f>
        <v>3.9283114999999998E-5</v>
      </c>
      <c r="E347" t="s">
        <v>8</v>
      </c>
    </row>
    <row r="348" spans="1:5" x14ac:dyDescent="0.3">
      <c r="A348" s="23" t="s">
        <v>4</v>
      </c>
      <c r="B348" s="51" t="str">
        <f>Gesamtüberblick!$X$6</f>
        <v>Recycling</v>
      </c>
      <c r="C348" s="23" t="s">
        <v>74</v>
      </c>
      <c r="D348" s="50">
        <f>IF(Gesamtüberblick!X21="","ND",Gesamtüberblick!X21)</f>
        <v>1.0311610000000002</v>
      </c>
      <c r="E348" t="s">
        <v>9</v>
      </c>
    </row>
    <row r="349" spans="1:5" x14ac:dyDescent="0.3">
      <c r="A349" s="23" t="s">
        <v>4</v>
      </c>
      <c r="B349" s="51" t="str">
        <f>Gesamtüberblick!$X$6</f>
        <v>Recycling</v>
      </c>
      <c r="C349" s="23" t="s">
        <v>75</v>
      </c>
      <c r="D349" s="50">
        <f>IF(Gesamtüberblick!X22="","ND",Gesamtüberblick!X22)</f>
        <v>0</v>
      </c>
      <c r="E349" t="s">
        <v>9</v>
      </c>
    </row>
    <row r="350" spans="1:5" x14ac:dyDescent="0.3">
      <c r="A350" s="23" t="s">
        <v>4</v>
      </c>
      <c r="B350" s="51" t="str">
        <f>Gesamtüberblick!$X$6</f>
        <v>Recycling</v>
      </c>
      <c r="C350" s="23" t="s">
        <v>81</v>
      </c>
      <c r="D350" s="50">
        <f>IF(Gesamtüberblick!X28="","ND",Gesamtüberblick!X28)</f>
        <v>0</v>
      </c>
      <c r="E350" t="s">
        <v>9</v>
      </c>
    </row>
    <row r="351" spans="1:5" x14ac:dyDescent="0.3">
      <c r="A351" s="23" t="s">
        <v>4</v>
      </c>
      <c r="B351" s="51" t="str">
        <f>Gesamtüberblick!$X$6</f>
        <v>Recycling</v>
      </c>
      <c r="C351" s="23" t="s">
        <v>139</v>
      </c>
      <c r="D351" s="50">
        <f>IF(Gesamtüberblick!X16="","ND",Gesamtüberblick!X16)</f>
        <v>2.5883432500000001E-2</v>
      </c>
      <c r="E351" t="s">
        <v>197</v>
      </c>
    </row>
    <row r="352" spans="1:5" x14ac:dyDescent="0.3">
      <c r="A352" s="23" t="s">
        <v>4</v>
      </c>
      <c r="B352" s="51" t="str">
        <f>Gesamtüberblick!$X$6</f>
        <v>Recycling</v>
      </c>
      <c r="C352" s="23" t="s">
        <v>137</v>
      </c>
      <c r="D352" s="50">
        <f>IF(Gesamtüberblick!X15="","ND",Gesamtüberblick!X15)</f>
        <v>2.5473592500000002E-3</v>
      </c>
      <c r="E352" t="s">
        <v>198</v>
      </c>
    </row>
    <row r="353" spans="1:9" x14ac:dyDescent="0.3">
      <c r="A353" s="23" t="s">
        <v>4</v>
      </c>
      <c r="B353" s="51" t="str">
        <f>Gesamtüberblick!$X$6</f>
        <v>Recycling</v>
      </c>
      <c r="C353" s="23" t="s">
        <v>135</v>
      </c>
      <c r="D353" s="50">
        <f>IF(Gesamtüberblick!X14="","ND",Gesamtüberblick!X14)</f>
        <v>3.2828347500000007E-4</v>
      </c>
      <c r="E353" t="s">
        <v>199</v>
      </c>
    </row>
    <row r="354" spans="1:9" x14ac:dyDescent="0.3">
      <c r="A354" s="23" t="s">
        <v>4</v>
      </c>
      <c r="B354" s="51" t="str">
        <f>Gesamtüberblick!$X$6</f>
        <v>Recycling</v>
      </c>
      <c r="C354" s="23" t="s">
        <v>90</v>
      </c>
      <c r="D354" s="50">
        <f>IF(Gesamtüberblick!X37="","ND",Gesamtüberblick!X37)</f>
        <v>0</v>
      </c>
      <c r="E354" t="s">
        <v>9</v>
      </c>
    </row>
    <row r="355" spans="1:9" x14ac:dyDescent="0.3">
      <c r="A355" s="23" t="s">
        <v>4</v>
      </c>
      <c r="B355" s="51" t="str">
        <f>Gesamtüberblick!$X$6</f>
        <v>Recycling</v>
      </c>
      <c r="C355" s="23" t="s">
        <v>91</v>
      </c>
      <c r="D355" s="50">
        <f>IF(Gesamtüberblick!X38="","ND",Gesamtüberblick!X38)</f>
        <v>0</v>
      </c>
      <c r="E355" t="s">
        <v>9</v>
      </c>
    </row>
    <row r="356" spans="1:9" x14ac:dyDescent="0.3">
      <c r="A356" s="23" t="s">
        <v>4</v>
      </c>
      <c r="B356" s="51" t="str">
        <f>Gesamtüberblick!$X$6</f>
        <v>Recycling</v>
      </c>
      <c r="C356" s="23" t="s">
        <v>84</v>
      </c>
      <c r="D356" s="50">
        <f>IF(Gesamtüberblick!X31="","ND",Gesamtüberblick!X31)</f>
        <v>4.1733804999999997E-4</v>
      </c>
      <c r="E356" t="s">
        <v>8</v>
      </c>
    </row>
    <row r="357" spans="1:9" x14ac:dyDescent="0.3">
      <c r="A357" s="23" t="s">
        <v>4</v>
      </c>
      <c r="B357" s="51" t="str">
        <f>Gesamtüberblick!$X$6</f>
        <v>Recycling</v>
      </c>
      <c r="C357" s="23" t="s">
        <v>96</v>
      </c>
      <c r="D357" s="50">
        <f>IF(Gesamtüberblick!X10="","ND",Gesamtüberblick!X10)</f>
        <v>0</v>
      </c>
      <c r="E357" t="s">
        <v>200</v>
      </c>
      <c r="H357" s="22"/>
      <c r="I357" s="22"/>
    </row>
    <row r="358" spans="1:9" x14ac:dyDescent="0.3">
      <c r="A358" s="23" t="s">
        <v>4</v>
      </c>
      <c r="B358" s="51" t="str">
        <f>Gesamtüberblick!$X$6</f>
        <v>Recycling</v>
      </c>
      <c r="C358" s="23" t="s">
        <v>97</v>
      </c>
      <c r="D358" s="50">
        <f>IF(Gesamtüberblick!X9="","ND",Gesamtüberblick!X9)</f>
        <v>4.6189830000000001</v>
      </c>
      <c r="E358" t="s">
        <v>200</v>
      </c>
    </row>
    <row r="359" spans="1:9" x14ac:dyDescent="0.3">
      <c r="A359" s="23" t="s">
        <v>4</v>
      </c>
      <c r="B359" s="51" t="str">
        <f>Gesamtüberblick!$X$6</f>
        <v>Recycling</v>
      </c>
      <c r="C359" s="23" t="s">
        <v>131</v>
      </c>
      <c r="D359" s="50">
        <f>IF(Gesamtüberblick!X11="","ND",Gesamtüberblick!X11)</f>
        <v>2.2805367249999998E-3</v>
      </c>
      <c r="E359" t="s">
        <v>200</v>
      </c>
    </row>
    <row r="360" spans="1:9" x14ac:dyDescent="0.3">
      <c r="A360" s="23" t="s">
        <v>4</v>
      </c>
      <c r="B360" s="51" t="str">
        <f>Gesamtüberblick!$X$6</f>
        <v>Recycling</v>
      </c>
      <c r="C360" s="23" t="s">
        <v>87</v>
      </c>
      <c r="D360" s="50">
        <f>IF(Gesamtüberblick!X34="","ND",Gesamtüberblick!X34)</f>
        <v>0</v>
      </c>
      <c r="E360" t="s">
        <v>8</v>
      </c>
    </row>
    <row r="361" spans="1:9" x14ac:dyDescent="0.3">
      <c r="A361" s="23" t="s">
        <v>4</v>
      </c>
      <c r="B361" s="51" t="str">
        <f>Gesamtüberblick!$X$6</f>
        <v>Recycling</v>
      </c>
      <c r="C361" s="23" t="s">
        <v>82</v>
      </c>
      <c r="D361" s="50">
        <f>IF(Gesamtüberblick!X29="","ND",Gesamtüberblick!X29)</f>
        <v>0</v>
      </c>
      <c r="E361" t="s">
        <v>9</v>
      </c>
    </row>
    <row r="362" spans="1:9" x14ac:dyDescent="0.3">
      <c r="A362" s="23" t="s">
        <v>4</v>
      </c>
      <c r="B362" s="51" t="str">
        <f>Gesamtüberblick!$X$6</f>
        <v>Recycling</v>
      </c>
      <c r="C362" s="23" t="s">
        <v>77</v>
      </c>
      <c r="D362" s="50">
        <f>IF(Gesamtüberblick!X24="","ND",Gesamtüberblick!X24)</f>
        <v>65.602689999999996</v>
      </c>
      <c r="E362" t="s">
        <v>9</v>
      </c>
    </row>
    <row r="363" spans="1:9" x14ac:dyDescent="0.3">
      <c r="A363" s="23" t="s">
        <v>4</v>
      </c>
      <c r="B363" s="51" t="str">
        <f>Gesamtüberblick!$X$6</f>
        <v>Recycling</v>
      </c>
      <c r="C363" s="23" t="s">
        <v>78</v>
      </c>
      <c r="D363" s="50">
        <f>IF(Gesamtüberblick!X25="","ND",Gesamtüberblick!X25)</f>
        <v>0</v>
      </c>
      <c r="E363" t="s">
        <v>9</v>
      </c>
    </row>
    <row r="364" spans="1:9" x14ac:dyDescent="0.3">
      <c r="A364" s="23" t="s">
        <v>4</v>
      </c>
      <c r="B364" s="51" t="str">
        <f>Gesamtüberblick!$X$6</f>
        <v>Recycling</v>
      </c>
      <c r="C364" s="23" t="s">
        <v>143</v>
      </c>
      <c r="D364" s="50">
        <f>IF(Gesamtüberblick!X19="","ND",Gesamtüberblick!X19)</f>
        <v>65.601702500000002</v>
      </c>
      <c r="E364" t="s">
        <v>9</v>
      </c>
    </row>
    <row r="365" spans="1:9" x14ac:dyDescent="0.3">
      <c r="A365" s="23" t="s">
        <v>4</v>
      </c>
      <c r="B365" s="51" t="str">
        <f>Gesamtüberblick!$X$6</f>
        <v>Recycling</v>
      </c>
      <c r="C365" s="23" t="s">
        <v>142</v>
      </c>
      <c r="D365" s="50">
        <f>IF(Gesamtüberblick!X18="","ND",Gesamtüberblick!X18)</f>
        <v>1.509922575E-5</v>
      </c>
      <c r="E365" t="s">
        <v>201</v>
      </c>
    </row>
    <row r="366" spans="1:9" x14ac:dyDescent="0.3">
      <c r="A366" s="23" t="s">
        <v>4</v>
      </c>
      <c r="B366" s="51" t="str">
        <f>Gesamtüberblick!$X$6</f>
        <v>Recycling</v>
      </c>
      <c r="C366" s="23" t="s">
        <v>151</v>
      </c>
      <c r="D366" s="50">
        <f>IF(Gesamtüberblick!X42="","ND",Gesamtüberblick!X42)</f>
        <v>2.1055686249999998E-9</v>
      </c>
      <c r="E366" t="s">
        <v>152</v>
      </c>
    </row>
    <row r="367" spans="1:9" x14ac:dyDescent="0.3">
      <c r="A367" s="23" t="s">
        <v>4</v>
      </c>
      <c r="B367" s="51" t="str">
        <f>Gesamtüberblick!$X$6</f>
        <v>Recycling</v>
      </c>
      <c r="C367" s="23" t="s">
        <v>153</v>
      </c>
      <c r="D367" s="50">
        <f>IF(Gesamtüberblick!X43="","ND",Gesamtüberblick!X43)</f>
        <v>4.6557212499999995E-8</v>
      </c>
      <c r="E367" t="s">
        <v>152</v>
      </c>
    </row>
    <row r="368" spans="1:9" x14ac:dyDescent="0.3">
      <c r="A368" s="23" t="s">
        <v>4</v>
      </c>
      <c r="B368" s="51" t="str">
        <f>Gesamtüberblick!$X$6</f>
        <v>Recycling</v>
      </c>
      <c r="C368" s="23" t="s">
        <v>149</v>
      </c>
      <c r="D368" s="50">
        <f>IF(Gesamtüberblick!X41="","ND",Gesamtüberblick!X41)</f>
        <v>32.4322625</v>
      </c>
      <c r="E368" t="s">
        <v>150</v>
      </c>
    </row>
    <row r="369" spans="1:5" x14ac:dyDescent="0.3">
      <c r="A369" s="23" t="s">
        <v>4</v>
      </c>
      <c r="B369" s="51" t="str">
        <f>Gesamtüberblick!$X$6</f>
        <v>Recycling</v>
      </c>
      <c r="C369" s="23" t="s">
        <v>148</v>
      </c>
      <c r="D369" s="50">
        <f>IF(Gesamtüberblick!X40="","ND",Gesamtüberblick!X40)</f>
        <v>8.8799252499999995E-2</v>
      </c>
      <c r="E369" t="s">
        <v>202</v>
      </c>
    </row>
    <row r="370" spans="1:5" x14ac:dyDescent="0.3">
      <c r="A370" s="23" t="s">
        <v>4</v>
      </c>
      <c r="B370" s="51" t="str">
        <f>Gesamtüberblick!$X$6</f>
        <v>Recycling</v>
      </c>
      <c r="C370" s="23" t="s">
        <v>154</v>
      </c>
      <c r="D370" s="50">
        <f>IF(Gesamtüberblick!X44="","ND",Gesamtüberblick!X44)</f>
        <v>39.663867499999995</v>
      </c>
      <c r="E370" t="s">
        <v>203</v>
      </c>
    </row>
    <row r="371" spans="1:5" x14ac:dyDescent="0.3">
      <c r="A371" s="23" t="s">
        <v>4</v>
      </c>
      <c r="B371" s="51" t="str">
        <f>Gesamtüberblick!$X$6</f>
        <v>Recycling</v>
      </c>
      <c r="C371" s="23" t="s">
        <v>146</v>
      </c>
      <c r="D371" s="50">
        <f>IF(Gesamtüberblick!X39="","ND",Gesamtüberblick!X39)</f>
        <v>3.4419374999999996E-7</v>
      </c>
      <c r="E371" t="s">
        <v>204</v>
      </c>
    </row>
    <row r="372" spans="1:5" x14ac:dyDescent="0.3">
      <c r="A372" s="23" t="s">
        <v>4</v>
      </c>
      <c r="B372" s="51" t="str">
        <f>Gesamtüberblick!$X$6</f>
        <v>Recycling</v>
      </c>
      <c r="C372" s="23" t="s">
        <v>89</v>
      </c>
      <c r="D372" s="50">
        <f>IF(Gesamtüberblick!X36="","ND",Gesamtüberblick!X36)</f>
        <v>0</v>
      </c>
      <c r="E372" t="s">
        <v>8</v>
      </c>
    </row>
    <row r="373" spans="1:5" x14ac:dyDescent="0.3">
      <c r="A373" s="23" t="s">
        <v>4</v>
      </c>
      <c r="B373" s="51" t="str">
        <f>Gesamtüberblick!$X$6</f>
        <v>Recycling</v>
      </c>
      <c r="C373" s="23" t="s">
        <v>88</v>
      </c>
      <c r="D373" s="50">
        <f>IF(Gesamtüberblick!X35="","ND",Gesamtüberblick!X35)</f>
        <v>0</v>
      </c>
      <c r="E373" t="s">
        <v>8</v>
      </c>
    </row>
    <row r="374" spans="1:5" x14ac:dyDescent="0.3">
      <c r="A374" s="23" t="s">
        <v>4</v>
      </c>
      <c r="B374" s="51" t="str">
        <f>Gesamtüberblick!$X$6</f>
        <v>Recycling</v>
      </c>
      <c r="C374" s="23" t="s">
        <v>133</v>
      </c>
      <c r="D374" s="50">
        <f>IF(Gesamtüberblick!X13="","ND",Gesamtüberblick!X13)</f>
        <v>1.0096758500000001E-2</v>
      </c>
      <c r="E374" t="s">
        <v>205</v>
      </c>
    </row>
    <row r="375" spans="1:5" x14ac:dyDescent="0.3">
      <c r="A375" s="23" t="s">
        <v>4</v>
      </c>
      <c r="B375" s="51" t="str">
        <f>Gesamtüberblick!$X$6</f>
        <v>Recycling</v>
      </c>
      <c r="C375" s="23" t="s">
        <v>144</v>
      </c>
      <c r="D375" s="50">
        <f>IF(Gesamtüberblick!X20="","ND",Gesamtüberblick!X20)</f>
        <v>0.27045397500000007</v>
      </c>
      <c r="E375" t="s">
        <v>206</v>
      </c>
    </row>
    <row r="376" spans="1:5" x14ac:dyDescent="0.3">
      <c r="A376" s="23" t="s">
        <v>5</v>
      </c>
      <c r="B376" s="51" t="str">
        <f>Gesamtüberblick!$R$6</f>
        <v>Deponierung</v>
      </c>
      <c r="C376" s="23" t="s">
        <v>132</v>
      </c>
      <c r="D376" s="50" t="str">
        <f>IF(Gesamtüberblick!R12="","ND",Gesamtüberblick!R12)</f>
        <v>ND</v>
      </c>
      <c r="E376" t="s">
        <v>195</v>
      </c>
    </row>
    <row r="377" spans="1:5" x14ac:dyDescent="0.3">
      <c r="A377" s="23" t="s">
        <v>5</v>
      </c>
      <c r="B377" s="51" t="str">
        <f>Gesamtüberblick!$R$6</f>
        <v>Deponierung</v>
      </c>
      <c r="C377" s="23" t="s">
        <v>194</v>
      </c>
      <c r="D377" s="50" t="str">
        <f>IF(Gesamtüberblick!R17="","ND",Gesamtüberblick!R17)</f>
        <v>ND</v>
      </c>
      <c r="E377" t="s">
        <v>196</v>
      </c>
    </row>
    <row r="378" spans="1:5" x14ac:dyDescent="0.3">
      <c r="A378" s="23" t="s">
        <v>5</v>
      </c>
      <c r="B378" s="51" t="str">
        <f>Gesamtüberblick!$R$6</f>
        <v>Deponierung</v>
      </c>
      <c r="C378" s="23" t="s">
        <v>80</v>
      </c>
      <c r="D378" s="50" t="str">
        <f>IF(Gesamtüberblick!R27="","ND",Gesamtüberblick!R27)</f>
        <v>ND</v>
      </c>
      <c r="E378" t="s">
        <v>8</v>
      </c>
    </row>
    <row r="379" spans="1:5" x14ac:dyDescent="0.3">
      <c r="A379" s="23" t="s">
        <v>5</v>
      </c>
      <c r="B379" s="51" t="str">
        <f>Gesamtüberblick!$R$6</f>
        <v>Deponierung</v>
      </c>
      <c r="C379" s="23" t="s">
        <v>83</v>
      </c>
      <c r="D379" s="50" t="str">
        <f>IF(Gesamtüberblick!R30="","ND",Gesamtüberblick!R30)</f>
        <v>ND</v>
      </c>
      <c r="E379" t="s">
        <v>37</v>
      </c>
    </row>
    <row r="380" spans="1:5" x14ac:dyDescent="0.3">
      <c r="A380" s="23" t="s">
        <v>5</v>
      </c>
      <c r="B380" s="51" t="str">
        <f>Gesamtüberblick!$R$6</f>
        <v>Deponierung</v>
      </c>
      <c r="C380" s="23" t="s">
        <v>85</v>
      </c>
      <c r="D380" s="50" t="str">
        <f>IF(Gesamtüberblick!R32="","ND",Gesamtüberblick!R32)</f>
        <v>ND</v>
      </c>
      <c r="E380" t="s">
        <v>8</v>
      </c>
    </row>
    <row r="381" spans="1:5" x14ac:dyDescent="0.3">
      <c r="A381" s="23" t="s">
        <v>5</v>
      </c>
      <c r="B381" s="51" t="str">
        <f>Gesamtüberblick!$R$6</f>
        <v>Deponierung</v>
      </c>
      <c r="C381" s="23" t="s">
        <v>86</v>
      </c>
      <c r="D381" s="50" t="str">
        <f>IF(Gesamtüberblick!R33="","ND",Gesamtüberblick!R33)</f>
        <v>ND</v>
      </c>
      <c r="E381" t="s">
        <v>8</v>
      </c>
    </row>
    <row r="382" spans="1:5" x14ac:dyDescent="0.3">
      <c r="A382" s="23" t="s">
        <v>5</v>
      </c>
      <c r="B382" s="51" t="str">
        <f>Gesamtüberblick!$R$6</f>
        <v>Deponierung</v>
      </c>
      <c r="C382" s="23" t="s">
        <v>74</v>
      </c>
      <c r="D382" s="50" t="str">
        <f>IF(Gesamtüberblick!R21="","ND",Gesamtüberblick!R21)</f>
        <v>ND</v>
      </c>
      <c r="E382" t="s">
        <v>9</v>
      </c>
    </row>
    <row r="383" spans="1:5" x14ac:dyDescent="0.3">
      <c r="A383" s="23" t="s">
        <v>5</v>
      </c>
      <c r="B383" s="51" t="str">
        <f>Gesamtüberblick!$R$6</f>
        <v>Deponierung</v>
      </c>
      <c r="C383" s="23" t="s">
        <v>75</v>
      </c>
      <c r="D383" s="50" t="str">
        <f>IF(Gesamtüberblick!R22="","ND",Gesamtüberblick!R22)</f>
        <v>ND</v>
      </c>
      <c r="E383" t="s">
        <v>9</v>
      </c>
    </row>
    <row r="384" spans="1:5" x14ac:dyDescent="0.3">
      <c r="A384" s="23" t="s">
        <v>5</v>
      </c>
      <c r="B384" s="51" t="str">
        <f>Gesamtüberblick!$R$6</f>
        <v>Deponierung</v>
      </c>
      <c r="C384" s="23" t="s">
        <v>81</v>
      </c>
      <c r="D384" s="50" t="str">
        <f>IF(Gesamtüberblick!R28="","ND",Gesamtüberblick!R28)</f>
        <v>ND</v>
      </c>
      <c r="E384" t="s">
        <v>9</v>
      </c>
    </row>
    <row r="385" spans="1:9" x14ac:dyDescent="0.3">
      <c r="A385" s="23" t="s">
        <v>5</v>
      </c>
      <c r="B385" s="51" t="str">
        <f>Gesamtüberblick!$R$6</f>
        <v>Deponierung</v>
      </c>
      <c r="C385" s="23" t="s">
        <v>139</v>
      </c>
      <c r="D385" s="50" t="str">
        <f>IF(Gesamtüberblick!R16="","ND",Gesamtüberblick!R16)</f>
        <v>ND</v>
      </c>
      <c r="E385" t="s">
        <v>197</v>
      </c>
    </row>
    <row r="386" spans="1:9" x14ac:dyDescent="0.3">
      <c r="A386" s="23" t="s">
        <v>5</v>
      </c>
      <c r="B386" s="51" t="str">
        <f>Gesamtüberblick!$R$6</f>
        <v>Deponierung</v>
      </c>
      <c r="C386" s="23" t="s">
        <v>137</v>
      </c>
      <c r="D386" s="50" t="str">
        <f>IF(Gesamtüberblick!R15="","ND",Gesamtüberblick!R15)</f>
        <v>ND</v>
      </c>
      <c r="E386" t="s">
        <v>198</v>
      </c>
    </row>
    <row r="387" spans="1:9" x14ac:dyDescent="0.3">
      <c r="A387" s="23" t="s">
        <v>5</v>
      </c>
      <c r="B387" s="51" t="str">
        <f>Gesamtüberblick!$R$6</f>
        <v>Deponierung</v>
      </c>
      <c r="C387" s="23" t="s">
        <v>135</v>
      </c>
      <c r="D387" s="50" t="str">
        <f>IF(Gesamtüberblick!R14="","ND",Gesamtüberblick!R14)</f>
        <v>ND</v>
      </c>
      <c r="E387" t="s">
        <v>199</v>
      </c>
    </row>
    <row r="388" spans="1:9" x14ac:dyDescent="0.3">
      <c r="A388" s="23" t="s">
        <v>5</v>
      </c>
      <c r="B388" s="51" t="str">
        <f>Gesamtüberblick!$R$6</f>
        <v>Deponierung</v>
      </c>
      <c r="C388" s="23" t="s">
        <v>90</v>
      </c>
      <c r="D388" s="50" t="str">
        <f>IF(Gesamtüberblick!R37="","ND",Gesamtüberblick!R37)</f>
        <v>ND</v>
      </c>
      <c r="E388" t="s">
        <v>9</v>
      </c>
    </row>
    <row r="389" spans="1:9" x14ac:dyDescent="0.3">
      <c r="A389" s="23" t="s">
        <v>5</v>
      </c>
      <c r="B389" s="51" t="str">
        <f>Gesamtüberblick!$R$6</f>
        <v>Deponierung</v>
      </c>
      <c r="C389" s="23" t="s">
        <v>91</v>
      </c>
      <c r="D389" s="50" t="str">
        <f>IF(Gesamtüberblick!R38="","ND",Gesamtüberblick!R38)</f>
        <v>ND</v>
      </c>
      <c r="E389" t="s">
        <v>9</v>
      </c>
    </row>
    <row r="390" spans="1:9" x14ac:dyDescent="0.3">
      <c r="A390" s="23" t="s">
        <v>5</v>
      </c>
      <c r="B390" s="51" t="str">
        <f>Gesamtüberblick!$R$6</f>
        <v>Deponierung</v>
      </c>
      <c r="C390" s="23" t="s">
        <v>84</v>
      </c>
      <c r="D390" s="50" t="str">
        <f>IF(Gesamtüberblick!R31="","ND",Gesamtüberblick!R31)</f>
        <v>ND</v>
      </c>
      <c r="E390" t="s">
        <v>8</v>
      </c>
      <c r="H390" s="22"/>
      <c r="I390" s="22"/>
    </row>
    <row r="391" spans="1:9" x14ac:dyDescent="0.3">
      <c r="A391" s="23" t="s">
        <v>5</v>
      </c>
      <c r="B391" s="51" t="str">
        <f>Gesamtüberblick!$R$6</f>
        <v>Deponierung</v>
      </c>
      <c r="C391" s="23" t="s">
        <v>96</v>
      </c>
      <c r="D391" s="50" t="str">
        <f>IF(Gesamtüberblick!R10="","ND",Gesamtüberblick!R10)</f>
        <v>ND</v>
      </c>
      <c r="E391" t="s">
        <v>200</v>
      </c>
    </row>
    <row r="392" spans="1:9" x14ac:dyDescent="0.3">
      <c r="A392" s="23" t="s">
        <v>5</v>
      </c>
      <c r="B392" s="51" t="str">
        <f>Gesamtüberblick!$R$6</f>
        <v>Deponierung</v>
      </c>
      <c r="C392" s="23" t="s">
        <v>97</v>
      </c>
      <c r="D392" s="50" t="str">
        <f>IF(Gesamtüberblick!R9="","ND",Gesamtüberblick!R9)</f>
        <v>ND</v>
      </c>
      <c r="E392" t="s">
        <v>200</v>
      </c>
    </row>
    <row r="393" spans="1:9" x14ac:dyDescent="0.3">
      <c r="A393" s="23" t="s">
        <v>5</v>
      </c>
      <c r="B393" s="51" t="str">
        <f>Gesamtüberblick!$R$6</f>
        <v>Deponierung</v>
      </c>
      <c r="C393" s="23" t="s">
        <v>131</v>
      </c>
      <c r="D393" s="50" t="str">
        <f>IF(Gesamtüberblick!R11="","ND",Gesamtüberblick!R11)</f>
        <v>ND</v>
      </c>
      <c r="E393" t="s">
        <v>200</v>
      </c>
    </row>
    <row r="394" spans="1:9" x14ac:dyDescent="0.3">
      <c r="A394" s="23" t="s">
        <v>5</v>
      </c>
      <c r="B394" s="51" t="str">
        <f>Gesamtüberblick!$R$6</f>
        <v>Deponierung</v>
      </c>
      <c r="C394" s="23" t="s">
        <v>87</v>
      </c>
      <c r="D394" s="50" t="str">
        <f>IF(Gesamtüberblick!R34="","ND",Gesamtüberblick!R34)</f>
        <v>ND</v>
      </c>
      <c r="E394" t="s">
        <v>8</v>
      </c>
    </row>
    <row r="395" spans="1:9" x14ac:dyDescent="0.3">
      <c r="A395" s="23" t="s">
        <v>5</v>
      </c>
      <c r="B395" s="51" t="str">
        <f>Gesamtüberblick!$R$6</f>
        <v>Deponierung</v>
      </c>
      <c r="C395" s="23" t="s">
        <v>82</v>
      </c>
      <c r="D395" s="50" t="str">
        <f>IF(Gesamtüberblick!R29="","ND",Gesamtüberblick!R29)</f>
        <v>ND</v>
      </c>
      <c r="E395" t="s">
        <v>9</v>
      </c>
    </row>
    <row r="396" spans="1:9" x14ac:dyDescent="0.3">
      <c r="A396" s="23" t="s">
        <v>5</v>
      </c>
      <c r="B396" s="51" t="str">
        <f>Gesamtüberblick!$R$6</f>
        <v>Deponierung</v>
      </c>
      <c r="C396" s="23" t="s">
        <v>77</v>
      </c>
      <c r="D396" s="50" t="str">
        <f>IF(Gesamtüberblick!R24="","ND",Gesamtüberblick!R24)</f>
        <v>ND</v>
      </c>
      <c r="E396" t="s">
        <v>9</v>
      </c>
    </row>
    <row r="397" spans="1:9" x14ac:dyDescent="0.3">
      <c r="A397" s="23" t="s">
        <v>5</v>
      </c>
      <c r="B397" s="51" t="str">
        <f>Gesamtüberblick!$R$6</f>
        <v>Deponierung</v>
      </c>
      <c r="C397" s="23" t="s">
        <v>78</v>
      </c>
      <c r="D397" s="50" t="str">
        <f>IF(Gesamtüberblick!R25="","ND",Gesamtüberblick!R25)</f>
        <v>ND</v>
      </c>
      <c r="E397" t="s">
        <v>9</v>
      </c>
    </row>
    <row r="398" spans="1:9" x14ac:dyDescent="0.3">
      <c r="A398" s="23" t="s">
        <v>5</v>
      </c>
      <c r="B398" s="51" t="str">
        <f>Gesamtüberblick!$R$6</f>
        <v>Deponierung</v>
      </c>
      <c r="C398" s="23" t="s">
        <v>143</v>
      </c>
      <c r="D398" s="50" t="str">
        <f>IF(Gesamtüberblick!R19="","ND",Gesamtüberblick!R19)</f>
        <v>ND</v>
      </c>
      <c r="E398" t="s">
        <v>9</v>
      </c>
    </row>
    <row r="399" spans="1:9" x14ac:dyDescent="0.3">
      <c r="A399" s="23" t="s">
        <v>5</v>
      </c>
      <c r="B399" s="51" t="str">
        <f>Gesamtüberblick!$R$6</f>
        <v>Deponierung</v>
      </c>
      <c r="C399" s="23" t="s">
        <v>142</v>
      </c>
      <c r="D399" s="50" t="str">
        <f>IF(Gesamtüberblick!R18="","ND",Gesamtüberblick!R18)</f>
        <v>ND</v>
      </c>
      <c r="E399" t="s">
        <v>201</v>
      </c>
    </row>
    <row r="400" spans="1:9" x14ac:dyDescent="0.3">
      <c r="A400" s="23" t="s">
        <v>5</v>
      </c>
      <c r="B400" s="51" t="str">
        <f>Gesamtüberblick!$R$6</f>
        <v>Deponierung</v>
      </c>
      <c r="C400" s="23" t="s">
        <v>151</v>
      </c>
      <c r="D400" s="50" t="str">
        <f>IF(Gesamtüberblick!R42="","ND",Gesamtüberblick!R42)</f>
        <v>ND</v>
      </c>
      <c r="E400" t="s">
        <v>152</v>
      </c>
    </row>
    <row r="401" spans="1:5" x14ac:dyDescent="0.3">
      <c r="A401" s="23" t="s">
        <v>5</v>
      </c>
      <c r="B401" s="51" t="str">
        <f>Gesamtüberblick!$R$6</f>
        <v>Deponierung</v>
      </c>
      <c r="C401" s="23" t="s">
        <v>153</v>
      </c>
      <c r="D401" s="50" t="str">
        <f>IF(Gesamtüberblick!R43="","ND",Gesamtüberblick!R43)</f>
        <v>ND</v>
      </c>
      <c r="E401" t="s">
        <v>152</v>
      </c>
    </row>
    <row r="402" spans="1:5" x14ac:dyDescent="0.3">
      <c r="A402" s="23" t="s">
        <v>5</v>
      </c>
      <c r="B402" s="51" t="str">
        <f>Gesamtüberblick!$R$6</f>
        <v>Deponierung</v>
      </c>
      <c r="C402" s="23" t="s">
        <v>149</v>
      </c>
      <c r="D402" s="50" t="str">
        <f>IF(Gesamtüberblick!R41="","ND",Gesamtüberblick!R41)</f>
        <v>ND</v>
      </c>
      <c r="E402" t="s">
        <v>150</v>
      </c>
    </row>
    <row r="403" spans="1:5" x14ac:dyDescent="0.3">
      <c r="A403" s="23" t="s">
        <v>5</v>
      </c>
      <c r="B403" s="51" t="str">
        <f>Gesamtüberblick!$R$6</f>
        <v>Deponierung</v>
      </c>
      <c r="C403" s="23" t="s">
        <v>148</v>
      </c>
      <c r="D403" s="50" t="str">
        <f>IF(Gesamtüberblick!R40="","ND",Gesamtüberblick!R40)</f>
        <v>ND</v>
      </c>
      <c r="E403" t="s">
        <v>202</v>
      </c>
    </row>
    <row r="404" spans="1:5" x14ac:dyDescent="0.3">
      <c r="A404" s="23" t="s">
        <v>5</v>
      </c>
      <c r="B404" s="51" t="str">
        <f>Gesamtüberblick!$R$6</f>
        <v>Deponierung</v>
      </c>
      <c r="C404" s="23" t="s">
        <v>154</v>
      </c>
      <c r="D404" s="50" t="str">
        <f>IF(Gesamtüberblick!R44="","ND",Gesamtüberblick!R44)</f>
        <v>ND</v>
      </c>
      <c r="E404" t="s">
        <v>203</v>
      </c>
    </row>
    <row r="405" spans="1:5" x14ac:dyDescent="0.3">
      <c r="A405" s="23" t="s">
        <v>5</v>
      </c>
      <c r="B405" s="51" t="str">
        <f>Gesamtüberblick!$R$6</f>
        <v>Deponierung</v>
      </c>
      <c r="C405" s="23" t="s">
        <v>146</v>
      </c>
      <c r="D405" s="50" t="str">
        <f>IF(Gesamtüberblick!R39="","ND",Gesamtüberblick!R39)</f>
        <v>ND</v>
      </c>
      <c r="E405" t="s">
        <v>204</v>
      </c>
    </row>
    <row r="406" spans="1:5" x14ac:dyDescent="0.3">
      <c r="A406" s="23" t="s">
        <v>5</v>
      </c>
      <c r="B406" s="51" t="str">
        <f>Gesamtüberblick!$R$6</f>
        <v>Deponierung</v>
      </c>
      <c r="C406" s="23" t="s">
        <v>89</v>
      </c>
      <c r="D406" s="50" t="str">
        <f>IF(Gesamtüberblick!R36="","ND",Gesamtüberblick!R36)</f>
        <v>ND</v>
      </c>
      <c r="E406" t="s">
        <v>8</v>
      </c>
    </row>
    <row r="407" spans="1:5" x14ac:dyDescent="0.3">
      <c r="A407" s="23" t="s">
        <v>5</v>
      </c>
      <c r="B407" s="51" t="str">
        <f>Gesamtüberblick!$R$6</f>
        <v>Deponierung</v>
      </c>
      <c r="C407" s="23" t="s">
        <v>88</v>
      </c>
      <c r="D407" s="50" t="str">
        <f>IF(Gesamtüberblick!R35="","ND",Gesamtüberblick!R35)</f>
        <v>ND</v>
      </c>
      <c r="E407" t="s">
        <v>8</v>
      </c>
    </row>
    <row r="408" spans="1:5" x14ac:dyDescent="0.3">
      <c r="A408" s="23" t="s">
        <v>5</v>
      </c>
      <c r="B408" s="51" t="str">
        <f>Gesamtüberblick!$R$6</f>
        <v>Deponierung</v>
      </c>
      <c r="C408" s="23" t="s">
        <v>133</v>
      </c>
      <c r="D408" s="50" t="str">
        <f>IF(Gesamtüberblick!R13="","ND",Gesamtüberblick!R13)</f>
        <v>ND</v>
      </c>
      <c r="E408" t="s">
        <v>205</v>
      </c>
    </row>
    <row r="409" spans="1:5" x14ac:dyDescent="0.3">
      <c r="A409" s="23" t="s">
        <v>5</v>
      </c>
      <c r="B409" s="51" t="str">
        <f>Gesamtüberblick!$R$6</f>
        <v>Deponierung</v>
      </c>
      <c r="C409" s="23" t="s">
        <v>144</v>
      </c>
      <c r="D409" s="50" t="str">
        <f>IF(Gesamtüberblick!R20="","ND",Gesamtüberblick!R20)</f>
        <v>ND</v>
      </c>
      <c r="E409" t="s">
        <v>206</v>
      </c>
    </row>
    <row r="410" spans="1:5" x14ac:dyDescent="0.3">
      <c r="A410" s="23" t="s">
        <v>5</v>
      </c>
      <c r="B410" s="51" t="str">
        <f>Gesamtüberblick!$Y$6</f>
        <v>Recycling</v>
      </c>
      <c r="C410" s="23" t="s">
        <v>132</v>
      </c>
      <c r="D410" s="50">
        <f>IF(Gesamtüberblick!Y12="","ND",Gesamtüberblick!Y12)</f>
        <v>0</v>
      </c>
      <c r="E410" t="s">
        <v>195</v>
      </c>
    </row>
    <row r="411" spans="1:5" x14ac:dyDescent="0.3">
      <c r="A411" s="23" t="s">
        <v>5</v>
      </c>
      <c r="B411" s="51" t="str">
        <f>Gesamtüberblick!$Y$6</f>
        <v>Recycling</v>
      </c>
      <c r="C411" s="23" t="s">
        <v>194</v>
      </c>
      <c r="D411" s="50">
        <f>IF(Gesamtüberblick!Y17="","ND",Gesamtüberblick!Y17)</f>
        <v>0</v>
      </c>
      <c r="E411" t="s">
        <v>196</v>
      </c>
    </row>
    <row r="412" spans="1:5" x14ac:dyDescent="0.3">
      <c r="A412" s="23" t="s">
        <v>5</v>
      </c>
      <c r="B412" s="51" t="str">
        <f>Gesamtüberblick!$Y$6</f>
        <v>Recycling</v>
      </c>
      <c r="C412" s="23" t="s">
        <v>80</v>
      </c>
      <c r="D412" s="50">
        <f>IF(Gesamtüberblick!Y27="","ND",Gesamtüberblick!Y27)</f>
        <v>0</v>
      </c>
      <c r="E412" t="s">
        <v>8</v>
      </c>
    </row>
    <row r="413" spans="1:5" x14ac:dyDescent="0.3">
      <c r="A413" s="23" t="s">
        <v>5</v>
      </c>
      <c r="B413" s="51" t="str">
        <f>Gesamtüberblick!$Y$6</f>
        <v>Recycling</v>
      </c>
      <c r="C413" s="23" t="s">
        <v>83</v>
      </c>
      <c r="D413" s="50" t="str">
        <f>IF(Gesamtüberblick!Y30="","ND",Gesamtüberblick!Y30)</f>
        <v>ND*</v>
      </c>
      <c r="E413" t="s">
        <v>37</v>
      </c>
    </row>
    <row r="414" spans="1:5" x14ac:dyDescent="0.3">
      <c r="A414" s="23" t="s">
        <v>5</v>
      </c>
      <c r="B414" s="51" t="str">
        <f>Gesamtüberblick!$Y$6</f>
        <v>Recycling</v>
      </c>
      <c r="C414" s="23" t="s">
        <v>85</v>
      </c>
      <c r="D414" s="50">
        <f>IF(Gesamtüberblick!Y32="","ND",Gesamtüberblick!Y32)</f>
        <v>0</v>
      </c>
      <c r="E414" t="s">
        <v>8</v>
      </c>
    </row>
    <row r="415" spans="1:5" x14ac:dyDescent="0.3">
      <c r="A415" s="23" t="s">
        <v>5</v>
      </c>
      <c r="B415" s="51" t="str">
        <f>Gesamtüberblick!$Y$6</f>
        <v>Recycling</v>
      </c>
      <c r="C415" s="23" t="s">
        <v>86</v>
      </c>
      <c r="D415" s="50">
        <f>IF(Gesamtüberblick!Y33="","ND",Gesamtüberblick!Y33)</f>
        <v>0</v>
      </c>
      <c r="E415" t="s">
        <v>8</v>
      </c>
    </row>
    <row r="416" spans="1:5" x14ac:dyDescent="0.3">
      <c r="A416" s="23" t="s">
        <v>5</v>
      </c>
      <c r="B416" s="51" t="str">
        <f>Gesamtüberblick!$Y$6</f>
        <v>Recycling</v>
      </c>
      <c r="C416" s="23" t="s">
        <v>74</v>
      </c>
      <c r="D416" s="50">
        <f>IF(Gesamtüberblick!Y21="","ND",Gesamtüberblick!Y21)</f>
        <v>0</v>
      </c>
      <c r="E416" t="s">
        <v>9</v>
      </c>
    </row>
    <row r="417" spans="1:9" x14ac:dyDescent="0.3">
      <c r="A417" s="23" t="s">
        <v>5</v>
      </c>
      <c r="B417" s="51" t="str">
        <f>Gesamtüberblick!$Y$6</f>
        <v>Recycling</v>
      </c>
      <c r="C417" s="23" t="s">
        <v>75</v>
      </c>
      <c r="D417" s="50">
        <f>IF(Gesamtüberblick!Y22="","ND",Gesamtüberblick!Y22)</f>
        <v>-0.17738337998499565</v>
      </c>
      <c r="E417" t="s">
        <v>9</v>
      </c>
    </row>
    <row r="418" spans="1:9" x14ac:dyDescent="0.3">
      <c r="A418" s="23" t="s">
        <v>5</v>
      </c>
      <c r="B418" s="51" t="str">
        <f>Gesamtüberblick!$Y$6</f>
        <v>Recycling</v>
      </c>
      <c r="C418" s="23" t="s">
        <v>81</v>
      </c>
      <c r="D418" s="50">
        <f>IF(Gesamtüberblick!Y28="","ND",Gesamtüberblick!Y28)</f>
        <v>0</v>
      </c>
      <c r="E418" t="s">
        <v>9</v>
      </c>
    </row>
    <row r="419" spans="1:9" x14ac:dyDescent="0.3">
      <c r="A419" s="23" t="s">
        <v>5</v>
      </c>
      <c r="B419" s="51" t="str">
        <f>Gesamtüberblick!$Y$6</f>
        <v>Recycling</v>
      </c>
      <c r="C419" s="23" t="s">
        <v>139</v>
      </c>
      <c r="D419" s="50">
        <f>IF(Gesamtüberblick!Y16="","ND",Gesamtüberblick!Y16)</f>
        <v>0</v>
      </c>
      <c r="E419" t="s">
        <v>197</v>
      </c>
    </row>
    <row r="420" spans="1:9" x14ac:dyDescent="0.3">
      <c r="A420" s="23" t="s">
        <v>5</v>
      </c>
      <c r="B420" s="51" t="str">
        <f>Gesamtüberblick!$Y$6</f>
        <v>Recycling</v>
      </c>
      <c r="C420" s="23" t="s">
        <v>137</v>
      </c>
      <c r="D420" s="50">
        <f>IF(Gesamtüberblick!Y15="","ND",Gesamtüberblick!Y15)</f>
        <v>0</v>
      </c>
      <c r="E420" t="s">
        <v>198</v>
      </c>
    </row>
    <row r="421" spans="1:9" x14ac:dyDescent="0.3">
      <c r="A421" s="23" t="s">
        <v>5</v>
      </c>
      <c r="B421" s="51" t="str">
        <f>Gesamtüberblick!$Y$6</f>
        <v>Recycling</v>
      </c>
      <c r="C421" s="23" t="s">
        <v>135</v>
      </c>
      <c r="D421" s="50">
        <f>IF(Gesamtüberblick!Y14="","ND",Gesamtüberblick!Y14)</f>
        <v>0</v>
      </c>
      <c r="E421" t="s">
        <v>199</v>
      </c>
    </row>
    <row r="422" spans="1:9" x14ac:dyDescent="0.3">
      <c r="A422" s="23" t="s">
        <v>5</v>
      </c>
      <c r="B422" s="51" t="str">
        <f>Gesamtüberblick!$Y$6</f>
        <v>Recycling</v>
      </c>
      <c r="C422" s="23" t="s">
        <v>90</v>
      </c>
      <c r="D422" s="50">
        <f>IF(Gesamtüberblick!Y37="","ND",Gesamtüberblick!Y37)</f>
        <v>0</v>
      </c>
      <c r="E422" t="s">
        <v>9</v>
      </c>
    </row>
    <row r="423" spans="1:9" x14ac:dyDescent="0.3">
      <c r="A423" s="23" t="s">
        <v>5</v>
      </c>
      <c r="B423" s="51" t="str">
        <f>Gesamtüberblick!$Y$6</f>
        <v>Recycling</v>
      </c>
      <c r="C423" s="23" t="s">
        <v>91</v>
      </c>
      <c r="D423" s="50">
        <f>IF(Gesamtüberblick!Y38="","ND",Gesamtüberblick!Y38)</f>
        <v>0</v>
      </c>
      <c r="E423" t="s">
        <v>9</v>
      </c>
    </row>
    <row r="424" spans="1:9" x14ac:dyDescent="0.3">
      <c r="A424" s="23" t="s">
        <v>5</v>
      </c>
      <c r="B424" s="51" t="str">
        <f>Gesamtüberblick!$Y$6</f>
        <v>Recycling</v>
      </c>
      <c r="C424" s="23" t="s">
        <v>84</v>
      </c>
      <c r="D424" s="50">
        <f>IF(Gesamtüberblick!Y31="","ND",Gesamtüberblick!Y31)</f>
        <v>0</v>
      </c>
      <c r="E424" t="s">
        <v>8</v>
      </c>
      <c r="H424" s="22"/>
      <c r="I424" s="22"/>
    </row>
    <row r="425" spans="1:9" x14ac:dyDescent="0.3">
      <c r="A425" s="23" t="s">
        <v>5</v>
      </c>
      <c r="B425" s="51" t="str">
        <f>Gesamtüberblick!$Y$6</f>
        <v>Recycling</v>
      </c>
      <c r="C425" s="23" t="s">
        <v>96</v>
      </c>
      <c r="D425" s="50">
        <f>IF(Gesamtüberblick!Y10="","ND",Gesamtüberblick!Y10)</f>
        <v>0</v>
      </c>
      <c r="E425" t="s">
        <v>200</v>
      </c>
    </row>
    <row r="426" spans="1:9" x14ac:dyDescent="0.3">
      <c r="A426" s="23" t="s">
        <v>5</v>
      </c>
      <c r="B426" s="51" t="str">
        <f>Gesamtüberblick!$Y$6</f>
        <v>Recycling</v>
      </c>
      <c r="C426" s="23" t="s">
        <v>97</v>
      </c>
      <c r="D426" s="50">
        <f>IF(Gesamtüberblick!Y9="","ND",Gesamtüberblick!Y9)</f>
        <v>0</v>
      </c>
      <c r="E426" t="s">
        <v>200</v>
      </c>
    </row>
    <row r="427" spans="1:9" x14ac:dyDescent="0.3">
      <c r="A427" s="23" t="s">
        <v>5</v>
      </c>
      <c r="B427" s="51" t="str">
        <f>Gesamtüberblick!$Y$6</f>
        <v>Recycling</v>
      </c>
      <c r="C427" s="23" t="s">
        <v>131</v>
      </c>
      <c r="D427" s="50">
        <f>IF(Gesamtüberblick!Y11="","ND",Gesamtüberblick!Y11)</f>
        <v>0</v>
      </c>
      <c r="E427" t="s">
        <v>200</v>
      </c>
    </row>
    <row r="428" spans="1:9" x14ac:dyDescent="0.3">
      <c r="A428" s="23" t="s">
        <v>5</v>
      </c>
      <c r="B428" s="51" t="str">
        <f>Gesamtüberblick!$Y$6</f>
        <v>Recycling</v>
      </c>
      <c r="C428" s="23" t="s">
        <v>87</v>
      </c>
      <c r="D428" s="50">
        <f>IF(Gesamtüberblick!Y34="","ND",Gesamtüberblick!Y34)</f>
        <v>0</v>
      </c>
      <c r="E428" t="s">
        <v>8</v>
      </c>
    </row>
    <row r="429" spans="1:9" x14ac:dyDescent="0.3">
      <c r="A429" s="23" t="s">
        <v>5</v>
      </c>
      <c r="B429" s="51" t="str">
        <f>Gesamtüberblick!$Y$6</f>
        <v>Recycling</v>
      </c>
      <c r="C429" s="23" t="s">
        <v>82</v>
      </c>
      <c r="D429" s="50">
        <f>IF(Gesamtüberblick!Y29="","ND",Gesamtüberblick!Y29)</f>
        <v>0</v>
      </c>
      <c r="E429" t="s">
        <v>9</v>
      </c>
    </row>
    <row r="430" spans="1:9" x14ac:dyDescent="0.3">
      <c r="A430" s="23" t="s">
        <v>5</v>
      </c>
      <c r="B430" s="51" t="str">
        <f>Gesamtüberblick!$Y$6</f>
        <v>Recycling</v>
      </c>
      <c r="C430" s="23" t="s">
        <v>77</v>
      </c>
      <c r="D430" s="50">
        <f>IF(Gesamtüberblick!Y24="","ND",Gesamtüberblick!Y24)</f>
        <v>0</v>
      </c>
      <c r="E430" t="s">
        <v>9</v>
      </c>
    </row>
    <row r="431" spans="1:9" x14ac:dyDescent="0.3">
      <c r="A431" s="23" t="s">
        <v>5</v>
      </c>
      <c r="B431" s="51" t="str">
        <f>Gesamtüberblick!$Y$6</f>
        <v>Recycling</v>
      </c>
      <c r="C431" s="23" t="s">
        <v>78</v>
      </c>
      <c r="D431" s="50">
        <f>IF(Gesamtüberblick!Y25="","ND",Gesamtüberblick!Y25)</f>
        <v>-10.638046534859223</v>
      </c>
      <c r="E431" t="s">
        <v>9</v>
      </c>
    </row>
    <row r="432" spans="1:9" x14ac:dyDescent="0.3">
      <c r="A432" s="23" t="s">
        <v>5</v>
      </c>
      <c r="B432" s="51" t="str">
        <f>Gesamtüberblick!$Y$6</f>
        <v>Recycling</v>
      </c>
      <c r="C432" s="23" t="s">
        <v>143</v>
      </c>
      <c r="D432" s="50">
        <f>IF(Gesamtüberblick!Y19="","ND",Gesamtüberblick!Y19)</f>
        <v>0</v>
      </c>
      <c r="E432" t="s">
        <v>9</v>
      </c>
    </row>
    <row r="433" spans="1:5" x14ac:dyDescent="0.3">
      <c r="A433" s="23" t="s">
        <v>5</v>
      </c>
      <c r="B433" s="51" t="str">
        <f>Gesamtüberblick!$Y$6</f>
        <v>Recycling</v>
      </c>
      <c r="C433" s="23" t="s">
        <v>142</v>
      </c>
      <c r="D433" s="50">
        <f>IF(Gesamtüberblick!Y18="","ND",Gesamtüberblick!Y18)</f>
        <v>0</v>
      </c>
      <c r="E433" t="s">
        <v>201</v>
      </c>
    </row>
    <row r="434" spans="1:5" x14ac:dyDescent="0.3">
      <c r="A434" s="23" t="s">
        <v>5</v>
      </c>
      <c r="B434" s="51" t="str">
        <f>Gesamtüberblick!$Y$6</f>
        <v>Recycling</v>
      </c>
      <c r="C434" s="23" t="s">
        <v>151</v>
      </c>
      <c r="D434" s="50">
        <f>IF(Gesamtüberblick!Y42="","ND",Gesamtüberblick!Y42)</f>
        <v>0</v>
      </c>
      <c r="E434" t="s">
        <v>152</v>
      </c>
    </row>
    <row r="435" spans="1:5" x14ac:dyDescent="0.3">
      <c r="A435" s="23" t="s">
        <v>5</v>
      </c>
      <c r="B435" s="51" t="str">
        <f>Gesamtüberblick!$Y$6</f>
        <v>Recycling</v>
      </c>
      <c r="C435" s="23" t="s">
        <v>153</v>
      </c>
      <c r="D435" s="50">
        <f>IF(Gesamtüberblick!Y43="","ND",Gesamtüberblick!Y43)</f>
        <v>0</v>
      </c>
      <c r="E435" t="s">
        <v>152</v>
      </c>
    </row>
    <row r="436" spans="1:5" x14ac:dyDescent="0.3">
      <c r="A436" s="23" t="s">
        <v>5</v>
      </c>
      <c r="B436" s="51" t="str">
        <f>Gesamtüberblick!$Y$6</f>
        <v>Recycling</v>
      </c>
      <c r="C436" s="23" t="s">
        <v>149</v>
      </c>
      <c r="D436" s="50">
        <f>IF(Gesamtüberblick!Y41="","ND",Gesamtüberblick!Y41)</f>
        <v>0</v>
      </c>
      <c r="E436" t="s">
        <v>150</v>
      </c>
    </row>
    <row r="437" spans="1:5" x14ac:dyDescent="0.3">
      <c r="A437" s="23" t="s">
        <v>5</v>
      </c>
      <c r="B437" s="51" t="str">
        <f>Gesamtüberblick!$Y$6</f>
        <v>Recycling</v>
      </c>
      <c r="C437" s="23" t="s">
        <v>148</v>
      </c>
      <c r="D437" s="50">
        <f>IF(Gesamtüberblick!Y40="","ND",Gesamtüberblick!Y40)</f>
        <v>0</v>
      </c>
      <c r="E437" t="s">
        <v>202</v>
      </c>
    </row>
    <row r="438" spans="1:5" x14ac:dyDescent="0.3">
      <c r="A438" s="23" t="s">
        <v>5</v>
      </c>
      <c r="B438" s="51" t="str">
        <f>Gesamtüberblick!$Y$6</f>
        <v>Recycling</v>
      </c>
      <c r="C438" s="23" t="s">
        <v>154</v>
      </c>
      <c r="D438" s="50">
        <f>IF(Gesamtüberblick!Y44="","ND",Gesamtüberblick!Y44)</f>
        <v>0</v>
      </c>
      <c r="E438" t="s">
        <v>203</v>
      </c>
    </row>
    <row r="439" spans="1:5" x14ac:dyDescent="0.3">
      <c r="A439" s="23" t="s">
        <v>5</v>
      </c>
      <c r="B439" s="51" t="str">
        <f>Gesamtüberblick!$Y$6</f>
        <v>Recycling</v>
      </c>
      <c r="C439" s="23" t="s">
        <v>146</v>
      </c>
      <c r="D439" s="50">
        <f>IF(Gesamtüberblick!Y39="","ND",Gesamtüberblick!Y39)</f>
        <v>0</v>
      </c>
      <c r="E439" t="s">
        <v>204</v>
      </c>
    </row>
    <row r="440" spans="1:5" x14ac:dyDescent="0.3">
      <c r="A440" s="23" t="s">
        <v>5</v>
      </c>
      <c r="B440" s="51" t="str">
        <f>Gesamtüberblick!$Y$6</f>
        <v>Recycling</v>
      </c>
      <c r="C440" s="23" t="s">
        <v>89</v>
      </c>
      <c r="D440" s="50">
        <f>IF(Gesamtüberblick!Y36="","ND",Gesamtüberblick!Y36)</f>
        <v>0</v>
      </c>
      <c r="E440" t="s">
        <v>8</v>
      </c>
    </row>
    <row r="441" spans="1:5" x14ac:dyDescent="0.3">
      <c r="A441" s="23" t="s">
        <v>5</v>
      </c>
      <c r="B441" s="51" t="str">
        <f>Gesamtüberblick!$Y$6</f>
        <v>Recycling</v>
      </c>
      <c r="C441" s="23" t="s">
        <v>88</v>
      </c>
      <c r="D441" s="50">
        <f>IF(Gesamtüberblick!Y35="","ND",Gesamtüberblick!Y35)</f>
        <v>0</v>
      </c>
      <c r="E441" t="s">
        <v>8</v>
      </c>
    </row>
    <row r="442" spans="1:5" x14ac:dyDescent="0.3">
      <c r="A442" s="23" t="s">
        <v>5</v>
      </c>
      <c r="B442" s="51" t="str">
        <f>Gesamtüberblick!$Y$6</f>
        <v>Recycling</v>
      </c>
      <c r="C442" s="23" t="s">
        <v>133</v>
      </c>
      <c r="D442" s="50">
        <f>IF(Gesamtüberblick!Y13="","ND",Gesamtüberblick!Y13)</f>
        <v>0</v>
      </c>
      <c r="E442" t="s">
        <v>205</v>
      </c>
    </row>
    <row r="443" spans="1:5" x14ac:dyDescent="0.3">
      <c r="A443" s="23" t="s">
        <v>5</v>
      </c>
      <c r="B443" s="51" t="str">
        <f>Gesamtüberblick!$Y$6</f>
        <v>Recycling</v>
      </c>
      <c r="C443" s="23" t="s">
        <v>144</v>
      </c>
      <c r="D443" s="50">
        <f>IF(Gesamtüberblick!Y20="","ND",Gesamtüberblick!Y20)</f>
        <v>0</v>
      </c>
      <c r="E443" t="s">
        <v>206</v>
      </c>
    </row>
    <row r="444" spans="1:5" x14ac:dyDescent="0.3">
      <c r="A444" s="23" t="s">
        <v>6</v>
      </c>
      <c r="B444" s="51" t="str">
        <f>Gesamtüberblick!$S$6</f>
        <v>Deponierung</v>
      </c>
      <c r="C444" s="23" t="s">
        <v>132</v>
      </c>
      <c r="D444" s="50" t="str">
        <f>IF(Gesamtüberblick!S12="","ND",Gesamtüberblick!S12)</f>
        <v>ND</v>
      </c>
      <c r="E444" t="s">
        <v>195</v>
      </c>
    </row>
    <row r="445" spans="1:5" x14ac:dyDescent="0.3">
      <c r="A445" s="23" t="s">
        <v>6</v>
      </c>
      <c r="B445" s="51" t="str">
        <f>Gesamtüberblick!$S$6</f>
        <v>Deponierung</v>
      </c>
      <c r="C445" s="23" t="s">
        <v>194</v>
      </c>
      <c r="D445" s="50" t="str">
        <f>IF(Gesamtüberblick!S17="","ND",Gesamtüberblick!S17)</f>
        <v>ND</v>
      </c>
      <c r="E445" t="s">
        <v>196</v>
      </c>
    </row>
    <row r="446" spans="1:5" x14ac:dyDescent="0.3">
      <c r="A446" s="23" t="s">
        <v>6</v>
      </c>
      <c r="B446" s="51" t="str">
        <f>Gesamtüberblick!$S$6</f>
        <v>Deponierung</v>
      </c>
      <c r="C446" s="23" t="s">
        <v>80</v>
      </c>
      <c r="D446" s="50" t="str">
        <f>IF(Gesamtüberblick!S27="","ND",Gesamtüberblick!S27)</f>
        <v>ND</v>
      </c>
      <c r="E446" t="s">
        <v>8</v>
      </c>
    </row>
    <row r="447" spans="1:5" x14ac:dyDescent="0.3">
      <c r="A447" s="23" t="s">
        <v>6</v>
      </c>
      <c r="B447" s="51" t="str">
        <f>Gesamtüberblick!$S$6</f>
        <v>Deponierung</v>
      </c>
      <c r="C447" s="23" t="s">
        <v>83</v>
      </c>
      <c r="D447" s="50" t="str">
        <f>IF(Gesamtüberblick!S30="","ND",Gesamtüberblick!S30)</f>
        <v>ND</v>
      </c>
      <c r="E447" t="s">
        <v>37</v>
      </c>
    </row>
    <row r="448" spans="1:5" x14ac:dyDescent="0.3">
      <c r="A448" s="23" t="s">
        <v>6</v>
      </c>
      <c r="B448" s="51" t="str">
        <f>Gesamtüberblick!$S$6</f>
        <v>Deponierung</v>
      </c>
      <c r="C448" s="23" t="s">
        <v>85</v>
      </c>
      <c r="D448" s="50" t="str">
        <f>IF(Gesamtüberblick!S32="","ND",Gesamtüberblick!S32)</f>
        <v>ND</v>
      </c>
      <c r="E448" t="s">
        <v>8</v>
      </c>
    </row>
    <row r="449" spans="1:5" x14ac:dyDescent="0.3">
      <c r="A449" s="23" t="s">
        <v>6</v>
      </c>
      <c r="B449" s="51" t="str">
        <f>Gesamtüberblick!$S$6</f>
        <v>Deponierung</v>
      </c>
      <c r="C449" s="23" t="s">
        <v>86</v>
      </c>
      <c r="D449" s="50" t="str">
        <f>IF(Gesamtüberblick!S33="","ND",Gesamtüberblick!S33)</f>
        <v>ND</v>
      </c>
      <c r="E449" t="s">
        <v>8</v>
      </c>
    </row>
    <row r="450" spans="1:5" x14ac:dyDescent="0.3">
      <c r="A450" s="23" t="s">
        <v>6</v>
      </c>
      <c r="B450" s="51" t="str">
        <f>Gesamtüberblick!$S$6</f>
        <v>Deponierung</v>
      </c>
      <c r="C450" s="23" t="s">
        <v>74</v>
      </c>
      <c r="D450" s="50" t="str">
        <f>IF(Gesamtüberblick!S21="","ND",Gesamtüberblick!S21)</f>
        <v>ND</v>
      </c>
      <c r="E450" t="s">
        <v>9</v>
      </c>
    </row>
    <row r="451" spans="1:5" x14ac:dyDescent="0.3">
      <c r="A451" s="23" t="s">
        <v>6</v>
      </c>
      <c r="B451" s="51" t="str">
        <f>Gesamtüberblick!$S$6</f>
        <v>Deponierung</v>
      </c>
      <c r="C451" s="23" t="s">
        <v>75</v>
      </c>
      <c r="D451" s="50" t="str">
        <f>IF(Gesamtüberblick!S22="","ND",Gesamtüberblick!S22)</f>
        <v>ND</v>
      </c>
      <c r="E451" t="s">
        <v>9</v>
      </c>
    </row>
    <row r="452" spans="1:5" x14ac:dyDescent="0.3">
      <c r="A452" s="23" t="s">
        <v>6</v>
      </c>
      <c r="B452" s="51" t="str">
        <f>Gesamtüberblick!$S$6</f>
        <v>Deponierung</v>
      </c>
      <c r="C452" s="23" t="s">
        <v>81</v>
      </c>
      <c r="D452" s="50" t="str">
        <f>IF(Gesamtüberblick!S28="","ND",Gesamtüberblick!S28)</f>
        <v>ND</v>
      </c>
      <c r="E452" t="s">
        <v>9</v>
      </c>
    </row>
    <row r="453" spans="1:5" x14ac:dyDescent="0.3">
      <c r="A453" s="23" t="s">
        <v>6</v>
      </c>
      <c r="B453" s="51" t="str">
        <f>Gesamtüberblick!$S$6</f>
        <v>Deponierung</v>
      </c>
      <c r="C453" s="23" t="s">
        <v>139</v>
      </c>
      <c r="D453" s="50" t="str">
        <f>IF(Gesamtüberblick!S16="","ND",Gesamtüberblick!S16)</f>
        <v>ND</v>
      </c>
      <c r="E453" t="s">
        <v>197</v>
      </c>
    </row>
    <row r="454" spans="1:5" x14ac:dyDescent="0.3">
      <c r="A454" s="23" t="s">
        <v>6</v>
      </c>
      <c r="B454" s="51" t="str">
        <f>Gesamtüberblick!$S$6</f>
        <v>Deponierung</v>
      </c>
      <c r="C454" s="23" t="s">
        <v>137</v>
      </c>
      <c r="D454" s="50" t="str">
        <f>IF(Gesamtüberblick!S15="","ND",Gesamtüberblick!S15)</f>
        <v>ND</v>
      </c>
      <c r="E454" t="s">
        <v>198</v>
      </c>
    </row>
    <row r="455" spans="1:5" x14ac:dyDescent="0.3">
      <c r="A455" s="23" t="s">
        <v>6</v>
      </c>
      <c r="B455" s="51" t="str">
        <f>Gesamtüberblick!$S$6</f>
        <v>Deponierung</v>
      </c>
      <c r="C455" s="23" t="s">
        <v>135</v>
      </c>
      <c r="D455" s="50" t="str">
        <f>IF(Gesamtüberblick!S14="","ND",Gesamtüberblick!S14)</f>
        <v>ND</v>
      </c>
      <c r="E455" t="s">
        <v>199</v>
      </c>
    </row>
    <row r="456" spans="1:5" x14ac:dyDescent="0.3">
      <c r="A456" s="23" t="s">
        <v>6</v>
      </c>
      <c r="B456" s="51" t="str">
        <f>Gesamtüberblick!$S$6</f>
        <v>Deponierung</v>
      </c>
      <c r="C456" s="23" t="s">
        <v>90</v>
      </c>
      <c r="D456" s="50" t="str">
        <f>IF(Gesamtüberblick!S37="","ND",Gesamtüberblick!S37)</f>
        <v>ND</v>
      </c>
      <c r="E456" t="s">
        <v>9</v>
      </c>
    </row>
    <row r="457" spans="1:5" x14ac:dyDescent="0.3">
      <c r="A457" s="23" t="s">
        <v>6</v>
      </c>
      <c r="B457" s="51" t="str">
        <f>Gesamtüberblick!$S$6</f>
        <v>Deponierung</v>
      </c>
      <c r="C457" s="23" t="s">
        <v>91</v>
      </c>
      <c r="D457" s="50" t="str">
        <f>IF(Gesamtüberblick!S38="","ND",Gesamtüberblick!S38)</f>
        <v>ND</v>
      </c>
      <c r="E457" t="s">
        <v>9</v>
      </c>
    </row>
    <row r="458" spans="1:5" x14ac:dyDescent="0.3">
      <c r="A458" s="23" t="s">
        <v>6</v>
      </c>
      <c r="B458" s="51" t="str">
        <f>Gesamtüberblick!$S$6</f>
        <v>Deponierung</v>
      </c>
      <c r="C458" s="23" t="s">
        <v>84</v>
      </c>
      <c r="D458" s="50" t="str">
        <f>IF(Gesamtüberblick!S31="","ND",Gesamtüberblick!S31)</f>
        <v>ND</v>
      </c>
      <c r="E458" t="s">
        <v>8</v>
      </c>
    </row>
    <row r="459" spans="1:5" x14ac:dyDescent="0.3">
      <c r="A459" s="23" t="s">
        <v>6</v>
      </c>
      <c r="B459" s="51" t="str">
        <f>Gesamtüberblick!$S$6</f>
        <v>Deponierung</v>
      </c>
      <c r="C459" s="23" t="s">
        <v>96</v>
      </c>
      <c r="D459" s="50" t="str">
        <f>IF(Gesamtüberblick!S10="","ND",Gesamtüberblick!S10)</f>
        <v>ND</v>
      </c>
      <c r="E459" t="s">
        <v>200</v>
      </c>
    </row>
    <row r="460" spans="1:5" x14ac:dyDescent="0.3">
      <c r="A460" s="23" t="s">
        <v>6</v>
      </c>
      <c r="B460" s="51" t="str">
        <f>Gesamtüberblick!$S$6</f>
        <v>Deponierung</v>
      </c>
      <c r="C460" s="23" t="s">
        <v>97</v>
      </c>
      <c r="D460" s="50" t="str">
        <f>IF(Gesamtüberblick!S9="","ND",Gesamtüberblick!S9)</f>
        <v>ND</v>
      </c>
      <c r="E460" t="s">
        <v>200</v>
      </c>
    </row>
    <row r="461" spans="1:5" x14ac:dyDescent="0.3">
      <c r="A461" s="23" t="s">
        <v>6</v>
      </c>
      <c r="B461" s="51" t="str">
        <f>Gesamtüberblick!$S$6</f>
        <v>Deponierung</v>
      </c>
      <c r="C461" s="23" t="s">
        <v>131</v>
      </c>
      <c r="D461" s="50" t="str">
        <f>IF(Gesamtüberblick!S11="","ND",Gesamtüberblick!S11)</f>
        <v>ND</v>
      </c>
      <c r="E461" t="s">
        <v>200</v>
      </c>
    </row>
    <row r="462" spans="1:5" x14ac:dyDescent="0.3">
      <c r="A462" s="23" t="s">
        <v>6</v>
      </c>
      <c r="B462" s="51" t="str">
        <f>Gesamtüberblick!$S$6</f>
        <v>Deponierung</v>
      </c>
      <c r="C462" s="23" t="s">
        <v>87</v>
      </c>
      <c r="D462" s="50" t="str">
        <f>IF(Gesamtüberblick!S34="","ND",Gesamtüberblick!S34)</f>
        <v>ND</v>
      </c>
      <c r="E462" t="s">
        <v>8</v>
      </c>
    </row>
    <row r="463" spans="1:5" x14ac:dyDescent="0.3">
      <c r="A463" s="23" t="s">
        <v>6</v>
      </c>
      <c r="B463" s="51" t="str">
        <f>Gesamtüberblick!$S$6</f>
        <v>Deponierung</v>
      </c>
      <c r="C463" s="23" t="s">
        <v>82</v>
      </c>
      <c r="D463" s="50" t="str">
        <f>IF(Gesamtüberblick!S29="","ND",Gesamtüberblick!S29)</f>
        <v>ND</v>
      </c>
      <c r="E463" t="s">
        <v>9</v>
      </c>
    </row>
    <row r="464" spans="1:5" x14ac:dyDescent="0.3">
      <c r="A464" s="23" t="s">
        <v>6</v>
      </c>
      <c r="B464" s="51" t="str">
        <f>Gesamtüberblick!$S$6</f>
        <v>Deponierung</v>
      </c>
      <c r="C464" s="23" t="s">
        <v>77</v>
      </c>
      <c r="D464" s="50" t="str">
        <f>IF(Gesamtüberblick!S24="","ND",Gesamtüberblick!S24)</f>
        <v>ND</v>
      </c>
      <c r="E464" t="s">
        <v>9</v>
      </c>
    </row>
    <row r="465" spans="1:5" x14ac:dyDescent="0.3">
      <c r="A465" s="23" t="s">
        <v>6</v>
      </c>
      <c r="B465" s="51" t="str">
        <f>Gesamtüberblick!$S$6</f>
        <v>Deponierung</v>
      </c>
      <c r="C465" s="23" t="s">
        <v>78</v>
      </c>
      <c r="D465" s="50" t="str">
        <f>IF(Gesamtüberblick!S25="","ND",Gesamtüberblick!S25)</f>
        <v>ND</v>
      </c>
      <c r="E465" t="s">
        <v>9</v>
      </c>
    </row>
    <row r="466" spans="1:5" x14ac:dyDescent="0.3">
      <c r="A466" s="23" t="s">
        <v>6</v>
      </c>
      <c r="B466" s="51" t="str">
        <f>Gesamtüberblick!$S$6</f>
        <v>Deponierung</v>
      </c>
      <c r="C466" s="23" t="s">
        <v>143</v>
      </c>
      <c r="D466" s="50" t="str">
        <f>IF(Gesamtüberblick!S19="","ND",Gesamtüberblick!S19)</f>
        <v>ND</v>
      </c>
      <c r="E466" t="s">
        <v>9</v>
      </c>
    </row>
    <row r="467" spans="1:5" x14ac:dyDescent="0.3">
      <c r="A467" s="23" t="s">
        <v>6</v>
      </c>
      <c r="B467" s="51" t="str">
        <f>Gesamtüberblick!$S$6</f>
        <v>Deponierung</v>
      </c>
      <c r="C467" s="23" t="s">
        <v>142</v>
      </c>
      <c r="D467" s="50" t="str">
        <f>IF(Gesamtüberblick!S18="","ND",Gesamtüberblick!S18)</f>
        <v>ND</v>
      </c>
      <c r="E467" t="s">
        <v>201</v>
      </c>
    </row>
    <row r="468" spans="1:5" x14ac:dyDescent="0.3">
      <c r="A468" s="23" t="s">
        <v>6</v>
      </c>
      <c r="B468" s="51" t="str">
        <f>Gesamtüberblick!$S$6</f>
        <v>Deponierung</v>
      </c>
      <c r="C468" s="23" t="s">
        <v>151</v>
      </c>
      <c r="D468" s="50" t="str">
        <f>IF(Gesamtüberblick!S42="","ND",Gesamtüberblick!S42)</f>
        <v>ND</v>
      </c>
      <c r="E468" t="s">
        <v>152</v>
      </c>
    </row>
    <row r="469" spans="1:5" x14ac:dyDescent="0.3">
      <c r="A469" s="23" t="s">
        <v>6</v>
      </c>
      <c r="B469" s="51" t="str">
        <f>Gesamtüberblick!$S$6</f>
        <v>Deponierung</v>
      </c>
      <c r="C469" s="23" t="s">
        <v>153</v>
      </c>
      <c r="D469" s="50" t="str">
        <f>IF(Gesamtüberblick!S43="","ND",Gesamtüberblick!S43)</f>
        <v>ND</v>
      </c>
      <c r="E469" t="s">
        <v>152</v>
      </c>
    </row>
    <row r="470" spans="1:5" x14ac:dyDescent="0.3">
      <c r="A470" s="23" t="s">
        <v>6</v>
      </c>
      <c r="B470" s="51" t="str">
        <f>Gesamtüberblick!$S$6</f>
        <v>Deponierung</v>
      </c>
      <c r="C470" s="23" t="s">
        <v>149</v>
      </c>
      <c r="D470" s="50" t="str">
        <f>IF(Gesamtüberblick!S41="","ND",Gesamtüberblick!S41)</f>
        <v>ND</v>
      </c>
      <c r="E470" t="s">
        <v>150</v>
      </c>
    </row>
    <row r="471" spans="1:5" x14ac:dyDescent="0.3">
      <c r="A471" s="23" t="s">
        <v>6</v>
      </c>
      <c r="B471" s="51" t="str">
        <f>Gesamtüberblick!$S$6</f>
        <v>Deponierung</v>
      </c>
      <c r="C471" s="23" t="s">
        <v>148</v>
      </c>
      <c r="D471" s="50" t="str">
        <f>IF(Gesamtüberblick!S40="","ND",Gesamtüberblick!S40)</f>
        <v>ND</v>
      </c>
      <c r="E471" t="s">
        <v>202</v>
      </c>
    </row>
    <row r="472" spans="1:5" x14ac:dyDescent="0.3">
      <c r="A472" s="23" t="s">
        <v>6</v>
      </c>
      <c r="B472" s="51" t="str">
        <f>Gesamtüberblick!$S$6</f>
        <v>Deponierung</v>
      </c>
      <c r="C472" s="23" t="s">
        <v>154</v>
      </c>
      <c r="D472" s="50" t="str">
        <f>IF(Gesamtüberblick!S44="","ND",Gesamtüberblick!S44)</f>
        <v>ND</v>
      </c>
      <c r="E472" t="s">
        <v>203</v>
      </c>
    </row>
    <row r="473" spans="1:5" x14ac:dyDescent="0.3">
      <c r="A473" s="23" t="s">
        <v>6</v>
      </c>
      <c r="B473" s="51" t="str">
        <f>Gesamtüberblick!$S$6</f>
        <v>Deponierung</v>
      </c>
      <c r="C473" s="23" t="s">
        <v>146</v>
      </c>
      <c r="D473" s="50" t="str">
        <f>IF(Gesamtüberblick!S39="","ND",Gesamtüberblick!S39)</f>
        <v>ND</v>
      </c>
      <c r="E473" t="s">
        <v>204</v>
      </c>
    </row>
    <row r="474" spans="1:5" x14ac:dyDescent="0.3">
      <c r="A474" s="23" t="s">
        <v>6</v>
      </c>
      <c r="B474" s="51" t="str">
        <f>Gesamtüberblick!$S$6</f>
        <v>Deponierung</v>
      </c>
      <c r="C474" s="23" t="s">
        <v>89</v>
      </c>
      <c r="D474" s="50" t="str">
        <f>IF(Gesamtüberblick!S36="","ND",Gesamtüberblick!S36)</f>
        <v>ND</v>
      </c>
      <c r="E474" t="s">
        <v>8</v>
      </c>
    </row>
    <row r="475" spans="1:5" x14ac:dyDescent="0.3">
      <c r="A475" s="23" t="s">
        <v>6</v>
      </c>
      <c r="B475" s="51" t="str">
        <f>Gesamtüberblick!$S$6</f>
        <v>Deponierung</v>
      </c>
      <c r="C475" s="23" t="s">
        <v>88</v>
      </c>
      <c r="D475" s="50" t="str">
        <f>IF(Gesamtüberblick!S35="","ND",Gesamtüberblick!S35)</f>
        <v>ND</v>
      </c>
      <c r="E475" t="s">
        <v>8</v>
      </c>
    </row>
    <row r="476" spans="1:5" x14ac:dyDescent="0.3">
      <c r="A476" s="23" t="s">
        <v>6</v>
      </c>
      <c r="B476" s="51" t="str">
        <f>Gesamtüberblick!$S$6</f>
        <v>Deponierung</v>
      </c>
      <c r="C476" s="23" t="s">
        <v>133</v>
      </c>
      <c r="D476" s="50" t="str">
        <f>IF(Gesamtüberblick!S13="","ND",Gesamtüberblick!S13)</f>
        <v>ND</v>
      </c>
      <c r="E476" t="s">
        <v>205</v>
      </c>
    </row>
    <row r="477" spans="1:5" x14ac:dyDescent="0.3">
      <c r="A477" s="23" t="s">
        <v>6</v>
      </c>
      <c r="B477" s="51" t="str">
        <f>Gesamtüberblick!$S$6</f>
        <v>Deponierung</v>
      </c>
      <c r="C477" s="23" t="s">
        <v>144</v>
      </c>
      <c r="D477" s="50" t="str">
        <f>IF(Gesamtüberblick!S20="","ND",Gesamtüberblick!S20)</f>
        <v>ND</v>
      </c>
      <c r="E477" t="s">
        <v>206</v>
      </c>
    </row>
    <row r="478" spans="1:5" x14ac:dyDescent="0.3">
      <c r="A478" s="23" t="s">
        <v>6</v>
      </c>
      <c r="B478" s="51" t="str">
        <f>Gesamtüberblick!$Z$6</f>
        <v>Recycling</v>
      </c>
      <c r="C478" s="23" t="s">
        <v>132</v>
      </c>
      <c r="D478" s="50">
        <f>IF(Gesamtüberblick!Z12="","ND",Gesamtüberblick!Z12)</f>
        <v>3.5205281999999999E-9</v>
      </c>
      <c r="E478" t="s">
        <v>195</v>
      </c>
    </row>
    <row r="479" spans="1:5" x14ac:dyDescent="0.3">
      <c r="A479" s="23" t="s">
        <v>6</v>
      </c>
      <c r="B479" s="51" t="str">
        <f>Gesamtüberblick!$Z$6</f>
        <v>Recycling</v>
      </c>
      <c r="C479" s="23" t="s">
        <v>194</v>
      </c>
      <c r="D479" s="50">
        <f>IF(Gesamtüberblick!Z17="","ND",Gesamtüberblick!Z17)</f>
        <v>1.31159208E-3</v>
      </c>
      <c r="E479" t="s">
        <v>196</v>
      </c>
    </row>
    <row r="480" spans="1:5" x14ac:dyDescent="0.3">
      <c r="A480" s="23" t="s">
        <v>6</v>
      </c>
      <c r="B480" s="51" t="str">
        <f>Gesamtüberblick!$Z$6</f>
        <v>Recycling</v>
      </c>
      <c r="C480" s="23" t="s">
        <v>80</v>
      </c>
      <c r="D480" s="50">
        <f>IF(Gesamtüberblick!Z27="","ND",Gesamtüberblick!Z27)</f>
        <v>0</v>
      </c>
      <c r="E480" t="s">
        <v>8</v>
      </c>
    </row>
    <row r="481" spans="1:5" x14ac:dyDescent="0.3">
      <c r="A481" s="23" t="s">
        <v>6</v>
      </c>
      <c r="B481" s="51" t="str">
        <f>Gesamtüberblick!$Z$6</f>
        <v>Recycling</v>
      </c>
      <c r="C481" s="23" t="s">
        <v>83</v>
      </c>
      <c r="D481" s="50" t="str">
        <f>IF(Gesamtüberblick!Z30="","ND",Gesamtüberblick!Z30)</f>
        <v>ND*</v>
      </c>
      <c r="E481" t="s">
        <v>37</v>
      </c>
    </row>
    <row r="482" spans="1:5" x14ac:dyDescent="0.3">
      <c r="A482" s="23" t="s">
        <v>6</v>
      </c>
      <c r="B482" s="51" t="str">
        <f>Gesamtüberblick!$Z$6</f>
        <v>Recycling</v>
      </c>
      <c r="C482" s="23" t="s">
        <v>85</v>
      </c>
      <c r="D482" s="50">
        <f>IF(Gesamtüberblick!Z32="","ND",Gesamtüberblick!Z32)</f>
        <v>19.9953334</v>
      </c>
      <c r="E482" t="s">
        <v>8</v>
      </c>
    </row>
    <row r="483" spans="1:5" x14ac:dyDescent="0.3">
      <c r="A483" s="23" t="s">
        <v>6</v>
      </c>
      <c r="B483" s="51" t="str">
        <f>Gesamtüberblick!$Z$6</f>
        <v>Recycling</v>
      </c>
      <c r="C483" s="23" t="s">
        <v>86</v>
      </c>
      <c r="D483" s="50">
        <f>IF(Gesamtüberblick!Z33="","ND",Gesamtüberblick!Z33)</f>
        <v>8.0111489999999999E-7</v>
      </c>
      <c r="E483" t="s">
        <v>8</v>
      </c>
    </row>
    <row r="484" spans="1:5" x14ac:dyDescent="0.3">
      <c r="A484" s="23" t="s">
        <v>6</v>
      </c>
      <c r="B484" s="51" t="str">
        <f>Gesamtüberblick!$Z$6</f>
        <v>Recycling</v>
      </c>
      <c r="C484" s="23" t="s">
        <v>74</v>
      </c>
      <c r="D484" s="50">
        <f>IF(Gesamtüberblick!Z21="","ND",Gesamtüberblick!Z21)</f>
        <v>2.56406E-2</v>
      </c>
      <c r="E484" t="s">
        <v>9</v>
      </c>
    </row>
    <row r="485" spans="1:5" x14ac:dyDescent="0.3">
      <c r="A485" s="23" t="s">
        <v>6</v>
      </c>
      <c r="B485" s="51" t="str">
        <f>Gesamtüberblick!$Z$6</f>
        <v>Recycling</v>
      </c>
      <c r="C485" s="23" t="s">
        <v>75</v>
      </c>
      <c r="D485" s="50">
        <f>IF(Gesamtüberblick!Z22="","ND",Gesamtüberblick!Z22)</f>
        <v>0</v>
      </c>
      <c r="E485" t="s">
        <v>9</v>
      </c>
    </row>
    <row r="486" spans="1:5" x14ac:dyDescent="0.3">
      <c r="A486" s="23" t="s">
        <v>6</v>
      </c>
      <c r="B486" s="51" t="str">
        <f>Gesamtüberblick!$Z$6</f>
        <v>Recycling</v>
      </c>
      <c r="C486" s="23" t="s">
        <v>81</v>
      </c>
      <c r="D486" s="50">
        <f>IF(Gesamtüberblick!Z28="","ND",Gesamtüberblick!Z28)</f>
        <v>0</v>
      </c>
      <c r="E486" t="s">
        <v>9</v>
      </c>
    </row>
    <row r="487" spans="1:5" x14ac:dyDescent="0.3">
      <c r="A487" s="23" t="s">
        <v>6</v>
      </c>
      <c r="B487" s="51" t="str">
        <f>Gesamtüberblick!$Z$6</f>
        <v>Recycling</v>
      </c>
      <c r="C487" s="23" t="s">
        <v>139</v>
      </c>
      <c r="D487" s="50">
        <f>IF(Gesamtüberblick!Z16="","ND",Gesamtüberblick!Z16)</f>
        <v>3.7676526E-3</v>
      </c>
      <c r="E487" t="s">
        <v>197</v>
      </c>
    </row>
    <row r="488" spans="1:5" x14ac:dyDescent="0.3">
      <c r="A488" s="23" t="s">
        <v>6</v>
      </c>
      <c r="B488" s="51" t="str">
        <f>Gesamtüberblick!$Z$6</f>
        <v>Recycling</v>
      </c>
      <c r="C488" s="23" t="s">
        <v>137</v>
      </c>
      <c r="D488" s="50">
        <f>IF(Gesamtüberblick!Z15="","ND",Gesamtüberblick!Z15)</f>
        <v>3.5155121999999996E-4</v>
      </c>
      <c r="E488" t="s">
        <v>198</v>
      </c>
    </row>
    <row r="489" spans="1:5" x14ac:dyDescent="0.3">
      <c r="A489" s="23" t="s">
        <v>6</v>
      </c>
      <c r="B489" s="51" t="str">
        <f>Gesamtüberblick!$Z$6</f>
        <v>Recycling</v>
      </c>
      <c r="C489" s="23" t="s">
        <v>135</v>
      </c>
      <c r="D489" s="50">
        <f>IF(Gesamtüberblick!Z14="","ND",Gesamtüberblick!Z14)</f>
        <v>1.0120807600000002E-5</v>
      </c>
      <c r="E489" t="s">
        <v>199</v>
      </c>
    </row>
    <row r="490" spans="1:5" x14ac:dyDescent="0.3">
      <c r="A490" s="23" t="s">
        <v>6</v>
      </c>
      <c r="B490" s="51" t="str">
        <f>Gesamtüberblick!$Z$6</f>
        <v>Recycling</v>
      </c>
      <c r="C490" s="23" t="s">
        <v>90</v>
      </c>
      <c r="D490" s="50">
        <f>IF(Gesamtüberblick!Z37="","ND",Gesamtüberblick!Z37)</f>
        <v>0</v>
      </c>
      <c r="E490" t="s">
        <v>9</v>
      </c>
    </row>
    <row r="491" spans="1:5" x14ac:dyDescent="0.3">
      <c r="A491" s="23" t="s">
        <v>6</v>
      </c>
      <c r="B491" s="51" t="str">
        <f>Gesamtüberblick!$Z$6</f>
        <v>Recycling</v>
      </c>
      <c r="C491" s="23" t="s">
        <v>91</v>
      </c>
      <c r="D491" s="50">
        <f>IF(Gesamtüberblick!Z38="","ND",Gesamtüberblick!Z38)</f>
        <v>0</v>
      </c>
      <c r="E491" t="s">
        <v>9</v>
      </c>
    </row>
    <row r="492" spans="1:5" x14ac:dyDescent="0.3">
      <c r="A492" s="23" t="s">
        <v>6</v>
      </c>
      <c r="B492" s="51" t="str">
        <f>Gesamtüberblick!$Z$6</f>
        <v>Recycling</v>
      </c>
      <c r="C492" s="23" t="s">
        <v>84</v>
      </c>
      <c r="D492" s="50">
        <f>IF(Gesamtüberblick!Z31="","ND",Gesamtüberblick!Z31)</f>
        <v>1.60470516E-5</v>
      </c>
      <c r="E492" t="s">
        <v>8</v>
      </c>
    </row>
    <row r="493" spans="1:5" x14ac:dyDescent="0.3">
      <c r="A493" s="23" t="s">
        <v>6</v>
      </c>
      <c r="B493" s="51" t="str">
        <f>Gesamtüberblick!$Z$6</f>
        <v>Recycling</v>
      </c>
      <c r="C493" s="23" t="s">
        <v>96</v>
      </c>
      <c r="D493" s="50">
        <f>IF(Gesamtüberblick!Z10="","ND",Gesamtüberblick!Z10)</f>
        <v>0</v>
      </c>
      <c r="E493" t="s">
        <v>200</v>
      </c>
    </row>
    <row r="494" spans="1:5" x14ac:dyDescent="0.3">
      <c r="A494" s="23" t="s">
        <v>6</v>
      </c>
      <c r="B494" s="51" t="str">
        <f>Gesamtüberblick!$Z$6</f>
        <v>Recycling</v>
      </c>
      <c r="C494" s="23" t="s">
        <v>97</v>
      </c>
      <c r="D494" s="50">
        <f>IF(Gesamtüberblick!Z9="","ND",Gesamtüberblick!Z9)</f>
        <v>-0.526267411211642</v>
      </c>
      <c r="E494" t="s">
        <v>200</v>
      </c>
    </row>
    <row r="495" spans="1:5" x14ac:dyDescent="0.3">
      <c r="A495" s="23" t="s">
        <v>6</v>
      </c>
      <c r="B495" s="51" t="str">
        <f>Gesamtüberblick!$Z$6</f>
        <v>Recycling</v>
      </c>
      <c r="C495" s="23" t="s">
        <v>131</v>
      </c>
      <c r="D495" s="50">
        <f>IF(Gesamtüberblick!Z11="","ND",Gesamtüberblick!Z11)</f>
        <v>7.3384435999999993E-5</v>
      </c>
      <c r="E495" t="s">
        <v>200</v>
      </c>
    </row>
    <row r="496" spans="1:5" x14ac:dyDescent="0.3">
      <c r="A496" s="23" t="s">
        <v>6</v>
      </c>
      <c r="B496" s="51" t="str">
        <f>Gesamtüberblick!$Z$6</f>
        <v>Recycling</v>
      </c>
      <c r="C496" s="23" t="s">
        <v>87</v>
      </c>
      <c r="D496" s="50">
        <f>IF(Gesamtüberblick!Z34="","ND",Gesamtüberblick!Z34)</f>
        <v>0</v>
      </c>
      <c r="E496" t="s">
        <v>8</v>
      </c>
    </row>
    <row r="497" spans="1:5" x14ac:dyDescent="0.3">
      <c r="A497" s="23" t="s">
        <v>6</v>
      </c>
      <c r="B497" s="51" t="str">
        <f>Gesamtüberblick!$Z$6</f>
        <v>Recycling</v>
      </c>
      <c r="C497" s="23" t="s">
        <v>82</v>
      </c>
      <c r="D497" s="50">
        <f>IF(Gesamtüberblick!Z29="","ND",Gesamtüberblick!Z29)</f>
        <v>0</v>
      </c>
      <c r="E497" t="s">
        <v>9</v>
      </c>
    </row>
    <row r="498" spans="1:5" x14ac:dyDescent="0.3">
      <c r="A498" s="23" t="s">
        <v>6</v>
      </c>
      <c r="B498" s="51" t="str">
        <f>Gesamtüberblick!$Z$6</f>
        <v>Recycling</v>
      </c>
      <c r="C498" s="23" t="s">
        <v>77</v>
      </c>
      <c r="D498" s="50">
        <f>IF(Gesamtüberblick!Z24="","ND",Gesamtüberblick!Z24)</f>
        <v>3.0287519999999999</v>
      </c>
      <c r="E498" t="s">
        <v>9</v>
      </c>
    </row>
    <row r="499" spans="1:5" x14ac:dyDescent="0.3">
      <c r="A499" s="23" t="s">
        <v>6</v>
      </c>
      <c r="B499" s="51" t="str">
        <f>Gesamtüberblick!$Z$6</f>
        <v>Recycling</v>
      </c>
      <c r="C499" s="23" t="s">
        <v>78</v>
      </c>
      <c r="D499" s="50">
        <f>IF(Gesamtüberblick!Z25="","ND",Gesamtüberblick!Z25)</f>
        <v>0</v>
      </c>
      <c r="E499" t="s">
        <v>9</v>
      </c>
    </row>
    <row r="500" spans="1:5" x14ac:dyDescent="0.3">
      <c r="A500" s="23" t="s">
        <v>6</v>
      </c>
      <c r="B500" s="51" t="str">
        <f>Gesamtüberblick!$Z$6</f>
        <v>Recycling</v>
      </c>
      <c r="C500" s="23" t="s">
        <v>143</v>
      </c>
      <c r="D500" s="50">
        <f>IF(Gesamtüberblick!Z19="","ND",Gesamtüberblick!Z19)</f>
        <v>3.0284974</v>
      </c>
      <c r="E500" t="s">
        <v>9</v>
      </c>
    </row>
    <row r="501" spans="1:5" x14ac:dyDescent="0.3">
      <c r="A501" s="23" t="s">
        <v>6</v>
      </c>
      <c r="B501" s="51" t="str">
        <f>Gesamtüberblick!$Z$6</f>
        <v>Recycling</v>
      </c>
      <c r="C501" s="23" t="s">
        <v>142</v>
      </c>
      <c r="D501" s="50">
        <f>IF(Gesamtüberblick!Z18="","ND",Gesamtüberblick!Z18)</f>
        <v>1.6876165999999997E-7</v>
      </c>
      <c r="E501" t="s">
        <v>201</v>
      </c>
    </row>
    <row r="502" spans="1:5" x14ac:dyDescent="0.3">
      <c r="A502" s="23" t="s">
        <v>6</v>
      </c>
      <c r="B502" s="51" t="str">
        <f>Gesamtüberblick!$Z$6</f>
        <v>Recycling</v>
      </c>
      <c r="C502" s="23" t="s">
        <v>151</v>
      </c>
      <c r="D502" s="50">
        <f>IF(Gesamtüberblick!Z42="","ND",Gesamtüberblick!Z42)</f>
        <v>5.1739043999999998E-11</v>
      </c>
      <c r="E502" t="s">
        <v>152</v>
      </c>
    </row>
    <row r="503" spans="1:5" x14ac:dyDescent="0.3">
      <c r="A503" s="23" t="s">
        <v>6</v>
      </c>
      <c r="B503" s="51" t="str">
        <f>Gesamtüberblick!$Z$6</f>
        <v>Recycling</v>
      </c>
      <c r="C503" s="23" t="s">
        <v>153</v>
      </c>
      <c r="D503" s="50">
        <f>IF(Gesamtüberblick!Z43="","ND",Gesamtüberblick!Z43)</f>
        <v>6.4748307999999999E-10</v>
      </c>
      <c r="E503" t="s">
        <v>152</v>
      </c>
    </row>
    <row r="504" spans="1:5" x14ac:dyDescent="0.3">
      <c r="A504" s="23" t="s">
        <v>6</v>
      </c>
      <c r="B504" s="51" t="str">
        <f>Gesamtüberblick!$Z$6</f>
        <v>Recycling</v>
      </c>
      <c r="C504" s="23" t="s">
        <v>149</v>
      </c>
      <c r="D504" s="50">
        <f>IF(Gesamtüberblick!Z41="","ND",Gesamtüberblick!Z41)</f>
        <v>1.4216850400000001</v>
      </c>
      <c r="E504" t="s">
        <v>150</v>
      </c>
    </row>
    <row r="505" spans="1:5" x14ac:dyDescent="0.3">
      <c r="A505" s="23" t="s">
        <v>6</v>
      </c>
      <c r="B505" s="51" t="str">
        <f>Gesamtüberblick!$Z$6</f>
        <v>Recycling</v>
      </c>
      <c r="C505" s="23" t="s">
        <v>148</v>
      </c>
      <c r="D505" s="50">
        <f>IF(Gesamtüberblick!Z40="","ND",Gesamtüberblick!Z40)</f>
        <v>1.9182219200000001E-3</v>
      </c>
      <c r="E505" t="s">
        <v>202</v>
      </c>
    </row>
    <row r="506" spans="1:5" x14ac:dyDescent="0.3">
      <c r="A506" s="23" t="s">
        <v>6</v>
      </c>
      <c r="B506" s="51" t="str">
        <f>Gesamtüberblick!$Z$6</f>
        <v>Recycling</v>
      </c>
      <c r="C506" s="23" t="s">
        <v>154</v>
      </c>
      <c r="D506" s="50">
        <f>IF(Gesamtüberblick!Z44="","ND",Gesamtüberblick!Z44)</f>
        <v>6.0132121999999999</v>
      </c>
      <c r="E506" t="s">
        <v>203</v>
      </c>
    </row>
    <row r="507" spans="1:5" x14ac:dyDescent="0.3">
      <c r="A507" s="23" t="s">
        <v>6</v>
      </c>
      <c r="B507" s="51" t="str">
        <f>Gesamtüberblick!$Z$6</f>
        <v>Recycling</v>
      </c>
      <c r="C507" s="23" t="s">
        <v>146</v>
      </c>
      <c r="D507" s="50">
        <f>IF(Gesamtüberblick!Z39="","ND",Gesamtüberblick!Z39)</f>
        <v>2.0051343999999999E-8</v>
      </c>
      <c r="E507" t="s">
        <v>204</v>
      </c>
    </row>
    <row r="508" spans="1:5" x14ac:dyDescent="0.3">
      <c r="A508" s="23" t="s">
        <v>6</v>
      </c>
      <c r="B508" s="51" t="str">
        <f>Gesamtüberblick!$Z$6</f>
        <v>Recycling</v>
      </c>
      <c r="C508" s="23" t="s">
        <v>89</v>
      </c>
      <c r="D508" s="50">
        <f>IF(Gesamtüberblick!Z36="","ND",Gesamtüberblick!Z36)</f>
        <v>0</v>
      </c>
      <c r="E508" t="s">
        <v>8</v>
      </c>
    </row>
    <row r="509" spans="1:5" x14ac:dyDescent="0.3">
      <c r="A509" s="23" t="s">
        <v>6</v>
      </c>
      <c r="B509" s="51" t="str">
        <f>Gesamtüberblick!$Z$6</f>
        <v>Recycling</v>
      </c>
      <c r="C509" s="23" t="s">
        <v>88</v>
      </c>
      <c r="D509" s="50">
        <f>IF(Gesamtüberblick!Z35="","ND",Gesamtüberblick!Z35)</f>
        <v>0</v>
      </c>
      <c r="E509" t="s">
        <v>8</v>
      </c>
    </row>
    <row r="510" spans="1:5" x14ac:dyDescent="0.3">
      <c r="A510" s="23" t="s">
        <v>6</v>
      </c>
      <c r="B510" s="51" t="str">
        <f>Gesamtüberblick!$Z$6</f>
        <v>Recycling</v>
      </c>
      <c r="C510" s="23" t="s">
        <v>133</v>
      </c>
      <c r="D510" s="50">
        <f>IF(Gesamtüberblick!Z13="","ND",Gesamtüberblick!Z13)</f>
        <v>9.1581649999999991E-4</v>
      </c>
      <c r="E510" t="s">
        <v>205</v>
      </c>
    </row>
    <row r="511" spans="1:5" x14ac:dyDescent="0.3">
      <c r="A511" s="23" t="s">
        <v>6</v>
      </c>
      <c r="B511" s="51" t="str">
        <f>Gesamtüberblick!$Z$6</f>
        <v>Recycling</v>
      </c>
      <c r="C511" s="23" t="s">
        <v>144</v>
      </c>
      <c r="D511" s="50">
        <f>IF(Gesamtüberblick!Z20="","ND",Gesamtüberblick!Z20)</f>
        <v>0.13378968600000002</v>
      </c>
      <c r="E511" t="s">
        <v>206</v>
      </c>
    </row>
    <row r="512" spans="1:5" x14ac:dyDescent="0.3">
      <c r="A512" s="23" t="s">
        <v>101</v>
      </c>
      <c r="B512" s="51" t="str">
        <f>Gesamtüberblick!$V$6</f>
        <v>Deponierung</v>
      </c>
      <c r="C512" s="23" t="s">
        <v>132</v>
      </c>
      <c r="D512" s="50" t="str">
        <f>IF(Gesamtüberblick!V12="","ND",Gesamtüberblick!V12)</f>
        <v>ND</v>
      </c>
      <c r="E512" s="23" t="s">
        <v>195</v>
      </c>
    </row>
    <row r="513" spans="1:5" x14ac:dyDescent="0.3">
      <c r="A513" s="23" t="s">
        <v>101</v>
      </c>
      <c r="B513" s="51" t="str">
        <f>Gesamtüberblick!$V$6</f>
        <v>Deponierung</v>
      </c>
      <c r="C513" s="23" t="s">
        <v>194</v>
      </c>
      <c r="D513" s="50" t="str">
        <f>IF(Gesamtüberblick!V17="","ND",Gesamtüberblick!V17)</f>
        <v>ND</v>
      </c>
      <c r="E513" s="23" t="s">
        <v>196</v>
      </c>
    </row>
    <row r="514" spans="1:5" x14ac:dyDescent="0.3">
      <c r="A514" s="23" t="s">
        <v>101</v>
      </c>
      <c r="B514" s="51" t="str">
        <f>Gesamtüberblick!$V$6</f>
        <v>Deponierung</v>
      </c>
      <c r="C514" s="23" t="s">
        <v>80</v>
      </c>
      <c r="D514" s="50" t="str">
        <f>IF(Gesamtüberblick!V27="","ND",Gesamtüberblick!V27)</f>
        <v>ND</v>
      </c>
      <c r="E514" s="23" t="s">
        <v>8</v>
      </c>
    </row>
    <row r="515" spans="1:5" x14ac:dyDescent="0.3">
      <c r="A515" s="23" t="s">
        <v>101</v>
      </c>
      <c r="B515" s="51" t="str">
        <f>Gesamtüberblick!$V$6</f>
        <v>Deponierung</v>
      </c>
      <c r="C515" s="23" t="s">
        <v>83</v>
      </c>
      <c r="D515" s="50" t="str">
        <f>IF(Gesamtüberblick!V30="","ND",Gesamtüberblick!V30)</f>
        <v>ND</v>
      </c>
      <c r="E515" s="23" t="s">
        <v>37</v>
      </c>
    </row>
    <row r="516" spans="1:5" x14ac:dyDescent="0.3">
      <c r="A516" s="23" t="s">
        <v>101</v>
      </c>
      <c r="B516" s="51" t="str">
        <f>Gesamtüberblick!$V$6</f>
        <v>Deponierung</v>
      </c>
      <c r="C516" s="23" t="s">
        <v>85</v>
      </c>
      <c r="D516" s="50" t="str">
        <f>IF(Gesamtüberblick!V32="","ND",Gesamtüberblick!V32)</f>
        <v>ND</v>
      </c>
      <c r="E516" s="23" t="s">
        <v>8</v>
      </c>
    </row>
    <row r="517" spans="1:5" x14ac:dyDescent="0.3">
      <c r="A517" s="23" t="s">
        <v>101</v>
      </c>
      <c r="B517" s="51" t="str">
        <f>Gesamtüberblick!$V$6</f>
        <v>Deponierung</v>
      </c>
      <c r="C517" s="23" t="s">
        <v>86</v>
      </c>
      <c r="D517" s="50" t="str">
        <f>IF(Gesamtüberblick!V33="","ND",Gesamtüberblick!V33)</f>
        <v>ND</v>
      </c>
      <c r="E517" s="23" t="s">
        <v>8</v>
      </c>
    </row>
    <row r="518" spans="1:5" x14ac:dyDescent="0.3">
      <c r="A518" s="23" t="s">
        <v>101</v>
      </c>
      <c r="B518" s="51" t="str">
        <f>Gesamtüberblick!$V$6</f>
        <v>Deponierung</v>
      </c>
      <c r="C518" s="23" t="s">
        <v>74</v>
      </c>
      <c r="D518" s="50" t="str">
        <f>IF(Gesamtüberblick!V21="","ND",Gesamtüberblick!V21)</f>
        <v>ND</v>
      </c>
      <c r="E518" s="23" t="s">
        <v>9</v>
      </c>
    </row>
    <row r="519" spans="1:5" x14ac:dyDescent="0.3">
      <c r="A519" s="23" t="s">
        <v>101</v>
      </c>
      <c r="B519" s="51" t="str">
        <f>Gesamtüberblick!$V$6</f>
        <v>Deponierung</v>
      </c>
      <c r="C519" s="23" t="s">
        <v>75</v>
      </c>
      <c r="D519" s="50" t="str">
        <f>IF(Gesamtüberblick!V22="","ND",Gesamtüberblick!V22)</f>
        <v>ND</v>
      </c>
      <c r="E519" s="23" t="s">
        <v>9</v>
      </c>
    </row>
    <row r="520" spans="1:5" x14ac:dyDescent="0.3">
      <c r="A520" s="23" t="s">
        <v>101</v>
      </c>
      <c r="B520" s="51" t="str">
        <f>Gesamtüberblick!$V$6</f>
        <v>Deponierung</v>
      </c>
      <c r="C520" s="23" t="s">
        <v>81</v>
      </c>
      <c r="D520" s="50" t="str">
        <f>IF(Gesamtüberblick!V28="","ND",Gesamtüberblick!V28)</f>
        <v>ND</v>
      </c>
      <c r="E520" s="23" t="s">
        <v>9</v>
      </c>
    </row>
    <row r="521" spans="1:5" x14ac:dyDescent="0.3">
      <c r="A521" s="23" t="s">
        <v>101</v>
      </c>
      <c r="B521" s="51" t="str">
        <f>Gesamtüberblick!$V$6</f>
        <v>Deponierung</v>
      </c>
      <c r="C521" s="23" t="s">
        <v>139</v>
      </c>
      <c r="D521" s="50" t="str">
        <f>IF(Gesamtüberblick!V16="","ND",Gesamtüberblick!V16)</f>
        <v>ND</v>
      </c>
      <c r="E521" s="23" t="s">
        <v>197</v>
      </c>
    </row>
    <row r="522" spans="1:5" x14ac:dyDescent="0.3">
      <c r="A522" s="23" t="s">
        <v>101</v>
      </c>
      <c r="B522" s="51" t="str">
        <f>Gesamtüberblick!$V$6</f>
        <v>Deponierung</v>
      </c>
      <c r="C522" s="23" t="s">
        <v>137</v>
      </c>
      <c r="D522" s="50" t="str">
        <f>IF(Gesamtüberblick!V15="","ND",Gesamtüberblick!V15)</f>
        <v>ND</v>
      </c>
      <c r="E522" s="23" t="s">
        <v>198</v>
      </c>
    </row>
    <row r="523" spans="1:5" x14ac:dyDescent="0.3">
      <c r="A523" s="23" t="s">
        <v>101</v>
      </c>
      <c r="B523" s="51" t="str">
        <f>Gesamtüberblick!$V$6</f>
        <v>Deponierung</v>
      </c>
      <c r="C523" s="23" t="s">
        <v>135</v>
      </c>
      <c r="D523" s="50" t="str">
        <f>IF(Gesamtüberblick!V14="","ND",Gesamtüberblick!V14)</f>
        <v>ND</v>
      </c>
      <c r="E523" s="23" t="s">
        <v>199</v>
      </c>
    </row>
    <row r="524" spans="1:5" x14ac:dyDescent="0.3">
      <c r="A524" s="23" t="s">
        <v>101</v>
      </c>
      <c r="B524" s="51" t="str">
        <f>Gesamtüberblick!$V$6</f>
        <v>Deponierung</v>
      </c>
      <c r="C524" s="23" t="s">
        <v>90</v>
      </c>
      <c r="D524" s="50" t="str">
        <f>IF(Gesamtüberblick!V37="","ND",Gesamtüberblick!V37)</f>
        <v>ND</v>
      </c>
      <c r="E524" s="23" t="s">
        <v>9</v>
      </c>
    </row>
    <row r="525" spans="1:5" x14ac:dyDescent="0.3">
      <c r="A525" s="23" t="s">
        <v>101</v>
      </c>
      <c r="B525" s="51" t="str">
        <f>Gesamtüberblick!$V$6</f>
        <v>Deponierung</v>
      </c>
      <c r="C525" s="23" t="s">
        <v>91</v>
      </c>
      <c r="D525" s="50" t="str">
        <f>IF(Gesamtüberblick!V38="","ND",Gesamtüberblick!V38)</f>
        <v>ND</v>
      </c>
      <c r="E525" s="23" t="s">
        <v>9</v>
      </c>
    </row>
    <row r="526" spans="1:5" x14ac:dyDescent="0.3">
      <c r="A526" s="23" t="s">
        <v>101</v>
      </c>
      <c r="B526" s="51" t="str">
        <f>Gesamtüberblick!$V$6</f>
        <v>Deponierung</v>
      </c>
      <c r="C526" s="23" t="s">
        <v>84</v>
      </c>
      <c r="D526" s="50" t="str">
        <f>IF(Gesamtüberblick!V31="","ND",Gesamtüberblick!V31)</f>
        <v>ND</v>
      </c>
      <c r="E526" s="23" t="s">
        <v>8</v>
      </c>
    </row>
    <row r="527" spans="1:5" x14ac:dyDescent="0.3">
      <c r="A527" s="23" t="s">
        <v>101</v>
      </c>
      <c r="B527" s="51" t="str">
        <f>Gesamtüberblick!$V$6</f>
        <v>Deponierung</v>
      </c>
      <c r="C527" s="23" t="s">
        <v>96</v>
      </c>
      <c r="D527" s="50" t="str">
        <f>IF(Gesamtüberblick!V10="","ND",Gesamtüberblick!V10)</f>
        <v>ND</v>
      </c>
      <c r="E527" s="23" t="s">
        <v>200</v>
      </c>
    </row>
    <row r="528" spans="1:5" x14ac:dyDescent="0.3">
      <c r="A528" s="23" t="s">
        <v>101</v>
      </c>
      <c r="B528" s="51" t="str">
        <f>Gesamtüberblick!$V$6</f>
        <v>Deponierung</v>
      </c>
      <c r="C528" s="23" t="s">
        <v>97</v>
      </c>
      <c r="D528" s="50" t="str">
        <f>IF(Gesamtüberblick!V9="","ND",Gesamtüberblick!V9)</f>
        <v>ND</v>
      </c>
      <c r="E528" s="23" t="s">
        <v>200</v>
      </c>
    </row>
    <row r="529" spans="1:5" x14ac:dyDescent="0.3">
      <c r="A529" s="23" t="s">
        <v>101</v>
      </c>
      <c r="B529" s="51" t="str">
        <f>Gesamtüberblick!$V$6</f>
        <v>Deponierung</v>
      </c>
      <c r="C529" s="23" t="s">
        <v>131</v>
      </c>
      <c r="D529" s="50" t="str">
        <f>IF(Gesamtüberblick!V11="","ND",Gesamtüberblick!V11)</f>
        <v>ND</v>
      </c>
      <c r="E529" s="23" t="s">
        <v>200</v>
      </c>
    </row>
    <row r="530" spans="1:5" x14ac:dyDescent="0.3">
      <c r="A530" s="23" t="s">
        <v>101</v>
      </c>
      <c r="B530" s="51" t="str">
        <f>Gesamtüberblick!$V$6</f>
        <v>Deponierung</v>
      </c>
      <c r="C530" s="23" t="s">
        <v>87</v>
      </c>
      <c r="D530" s="50" t="str">
        <f>IF(Gesamtüberblick!V34="","ND",Gesamtüberblick!V34)</f>
        <v>ND</v>
      </c>
      <c r="E530" s="23" t="s">
        <v>8</v>
      </c>
    </row>
    <row r="531" spans="1:5" x14ac:dyDescent="0.3">
      <c r="A531" s="23" t="s">
        <v>101</v>
      </c>
      <c r="B531" s="51" t="str">
        <f>Gesamtüberblick!$V$6</f>
        <v>Deponierung</v>
      </c>
      <c r="C531" s="23" t="s">
        <v>82</v>
      </c>
      <c r="D531" s="50" t="str">
        <f>IF(Gesamtüberblick!V29="","ND",Gesamtüberblick!V29)</f>
        <v>ND</v>
      </c>
      <c r="E531" s="23" t="s">
        <v>9</v>
      </c>
    </row>
    <row r="532" spans="1:5" x14ac:dyDescent="0.3">
      <c r="A532" s="23" t="s">
        <v>101</v>
      </c>
      <c r="B532" s="51" t="str">
        <f>Gesamtüberblick!$V$6</f>
        <v>Deponierung</v>
      </c>
      <c r="C532" s="23" t="s">
        <v>77</v>
      </c>
      <c r="D532" s="50" t="str">
        <f>IF(Gesamtüberblick!V24="","ND",Gesamtüberblick!V24)</f>
        <v>ND</v>
      </c>
      <c r="E532" s="23" t="s">
        <v>9</v>
      </c>
    </row>
    <row r="533" spans="1:5" x14ac:dyDescent="0.3">
      <c r="A533" s="23" t="s">
        <v>101</v>
      </c>
      <c r="B533" s="51" t="str">
        <f>Gesamtüberblick!$V$6</f>
        <v>Deponierung</v>
      </c>
      <c r="C533" s="23" t="s">
        <v>78</v>
      </c>
      <c r="D533" s="50" t="str">
        <f>IF(Gesamtüberblick!V25="","ND",Gesamtüberblick!V25)</f>
        <v>ND</v>
      </c>
      <c r="E533" s="23" t="s">
        <v>9</v>
      </c>
    </row>
    <row r="534" spans="1:5" x14ac:dyDescent="0.3">
      <c r="A534" s="23" t="s">
        <v>101</v>
      </c>
      <c r="B534" s="51" t="str">
        <f>Gesamtüberblick!$V$6</f>
        <v>Deponierung</v>
      </c>
      <c r="C534" s="23" t="s">
        <v>143</v>
      </c>
      <c r="D534" s="50" t="str">
        <f>IF(Gesamtüberblick!V19="","ND",Gesamtüberblick!V19)</f>
        <v>ND</v>
      </c>
      <c r="E534" s="23" t="s">
        <v>9</v>
      </c>
    </row>
    <row r="535" spans="1:5" x14ac:dyDescent="0.3">
      <c r="A535" s="23" t="s">
        <v>101</v>
      </c>
      <c r="B535" s="51" t="str">
        <f>Gesamtüberblick!$V$6</f>
        <v>Deponierung</v>
      </c>
      <c r="C535" s="23" t="s">
        <v>142</v>
      </c>
      <c r="D535" s="50" t="str">
        <f>IF(Gesamtüberblick!V18="","ND",Gesamtüberblick!V18)</f>
        <v>ND</v>
      </c>
      <c r="E535" s="23" t="s">
        <v>201</v>
      </c>
    </row>
    <row r="536" spans="1:5" x14ac:dyDescent="0.3">
      <c r="A536" s="23" t="s">
        <v>101</v>
      </c>
      <c r="B536" s="51" t="str">
        <f>Gesamtüberblick!$V$6</f>
        <v>Deponierung</v>
      </c>
      <c r="C536" s="23" t="s">
        <v>151</v>
      </c>
      <c r="D536" s="50" t="str">
        <f>IF(Gesamtüberblick!V42="","ND",Gesamtüberblick!V42)</f>
        <v>ND</v>
      </c>
      <c r="E536" s="23" t="s">
        <v>152</v>
      </c>
    </row>
    <row r="537" spans="1:5" x14ac:dyDescent="0.3">
      <c r="A537" s="23" t="s">
        <v>101</v>
      </c>
      <c r="B537" s="51" t="str">
        <f>Gesamtüberblick!$V$6</f>
        <v>Deponierung</v>
      </c>
      <c r="C537" s="23" t="s">
        <v>153</v>
      </c>
      <c r="D537" s="50" t="str">
        <f>IF(Gesamtüberblick!V43="","ND",Gesamtüberblick!V43)</f>
        <v>ND</v>
      </c>
      <c r="E537" s="23" t="s">
        <v>152</v>
      </c>
    </row>
    <row r="538" spans="1:5" x14ac:dyDescent="0.3">
      <c r="A538" s="23" t="s">
        <v>101</v>
      </c>
      <c r="B538" s="51" t="str">
        <f>Gesamtüberblick!$V$6</f>
        <v>Deponierung</v>
      </c>
      <c r="C538" s="23" t="s">
        <v>149</v>
      </c>
      <c r="D538" s="50" t="str">
        <f>IF(Gesamtüberblick!V41="","ND",Gesamtüberblick!V41)</f>
        <v>ND</v>
      </c>
      <c r="E538" s="23" t="s">
        <v>150</v>
      </c>
    </row>
    <row r="539" spans="1:5" x14ac:dyDescent="0.3">
      <c r="A539" s="23" t="s">
        <v>101</v>
      </c>
      <c r="B539" s="51" t="str">
        <f>Gesamtüberblick!$V$6</f>
        <v>Deponierung</v>
      </c>
      <c r="C539" s="23" t="s">
        <v>148</v>
      </c>
      <c r="D539" s="50" t="str">
        <f>IF(Gesamtüberblick!V40="","ND",Gesamtüberblick!V40)</f>
        <v>ND</v>
      </c>
      <c r="E539" s="23" t="s">
        <v>202</v>
      </c>
    </row>
    <row r="540" spans="1:5" x14ac:dyDescent="0.3">
      <c r="A540" s="23" t="s">
        <v>101</v>
      </c>
      <c r="B540" s="51" t="str">
        <f>Gesamtüberblick!$V$6</f>
        <v>Deponierung</v>
      </c>
      <c r="C540" s="23" t="s">
        <v>154</v>
      </c>
      <c r="D540" s="50" t="str">
        <f>IF(Gesamtüberblick!V44="","ND",Gesamtüberblick!V44)</f>
        <v>ND</v>
      </c>
      <c r="E540" s="23" t="s">
        <v>203</v>
      </c>
    </row>
    <row r="541" spans="1:5" x14ac:dyDescent="0.3">
      <c r="A541" s="23" t="s">
        <v>101</v>
      </c>
      <c r="B541" s="51" t="str">
        <f>Gesamtüberblick!$V$6</f>
        <v>Deponierung</v>
      </c>
      <c r="C541" s="23" t="s">
        <v>146</v>
      </c>
      <c r="D541" s="50" t="str">
        <f>IF(Gesamtüberblick!V39="","ND",Gesamtüberblick!V39)</f>
        <v>ND</v>
      </c>
      <c r="E541" s="23" t="s">
        <v>204</v>
      </c>
    </row>
    <row r="542" spans="1:5" x14ac:dyDescent="0.3">
      <c r="A542" s="23" t="s">
        <v>101</v>
      </c>
      <c r="B542" s="51" t="str">
        <f>Gesamtüberblick!$V$6</f>
        <v>Deponierung</v>
      </c>
      <c r="C542" s="23" t="s">
        <v>89</v>
      </c>
      <c r="D542" s="50" t="str">
        <f>IF(Gesamtüberblick!V36="","ND",Gesamtüberblick!V36)</f>
        <v>ND</v>
      </c>
      <c r="E542" s="23" t="s">
        <v>8</v>
      </c>
    </row>
    <row r="543" spans="1:5" x14ac:dyDescent="0.3">
      <c r="A543" s="23" t="s">
        <v>101</v>
      </c>
      <c r="B543" s="51" t="str">
        <f>Gesamtüberblick!$V$6</f>
        <v>Deponierung</v>
      </c>
      <c r="C543" s="23" t="s">
        <v>88</v>
      </c>
      <c r="D543" s="50" t="str">
        <f>IF(Gesamtüberblick!V35="","ND",Gesamtüberblick!V35)</f>
        <v>ND</v>
      </c>
      <c r="E543" s="23" t="s">
        <v>8</v>
      </c>
    </row>
    <row r="544" spans="1:5" x14ac:dyDescent="0.3">
      <c r="A544" s="23" t="s">
        <v>101</v>
      </c>
      <c r="B544" s="51" t="str">
        <f>Gesamtüberblick!$V$6</f>
        <v>Deponierung</v>
      </c>
      <c r="C544" s="23" t="s">
        <v>133</v>
      </c>
      <c r="D544" s="50" t="str">
        <f>IF(Gesamtüberblick!V13="","ND",Gesamtüberblick!V13)</f>
        <v>ND</v>
      </c>
      <c r="E544" s="23" t="s">
        <v>205</v>
      </c>
    </row>
    <row r="545" spans="1:5" x14ac:dyDescent="0.3">
      <c r="A545" s="23" t="s">
        <v>101</v>
      </c>
      <c r="B545" s="51" t="str">
        <f>Gesamtüberblick!$V$6</f>
        <v>Deponierung</v>
      </c>
      <c r="C545" s="23" t="s">
        <v>144</v>
      </c>
      <c r="D545" s="50" t="str">
        <f>IF(Gesamtüberblick!V20="","ND",Gesamtüberblick!V20)</f>
        <v>ND</v>
      </c>
      <c r="E545" s="23" t="s">
        <v>206</v>
      </c>
    </row>
    <row r="546" spans="1:5" x14ac:dyDescent="0.3">
      <c r="A546" s="23" t="s">
        <v>101</v>
      </c>
      <c r="B546" s="51" t="str">
        <f>Gesamtüberblick!$AA$6</f>
        <v>Recycling</v>
      </c>
      <c r="C546" s="23" t="s">
        <v>132</v>
      </c>
      <c r="D546" s="50">
        <f>IF(Gesamtüberblick!AA12="","ND",Gesamtüberblick!AA12)</f>
        <v>-1.3433088905583044E-7</v>
      </c>
      <c r="E546" s="23" t="s">
        <v>195</v>
      </c>
    </row>
    <row r="547" spans="1:5" x14ac:dyDescent="0.3">
      <c r="A547" s="23" t="s">
        <v>101</v>
      </c>
      <c r="B547" s="51" t="str">
        <f>Gesamtüberblick!$AA$6</f>
        <v>Recycling</v>
      </c>
      <c r="C547" s="23" t="s">
        <v>194</v>
      </c>
      <c r="D547" s="50">
        <f>IF(Gesamtüberblick!AA17="","ND",Gesamtüberblick!AA17)</f>
        <v>-3.3907941683819311E-2</v>
      </c>
      <c r="E547" s="23" t="s">
        <v>196</v>
      </c>
    </row>
    <row r="548" spans="1:5" x14ac:dyDescent="0.3">
      <c r="A548" s="23" t="s">
        <v>101</v>
      </c>
      <c r="B548" s="51" t="str">
        <f>Gesamtüberblick!$AA$6</f>
        <v>Recycling</v>
      </c>
      <c r="C548" s="23" t="s">
        <v>80</v>
      </c>
      <c r="D548" s="50">
        <f>IF(Gesamtüberblick!AA27="","ND",Gesamtüberblick!AA27)</f>
        <v>0</v>
      </c>
      <c r="E548" s="23" t="s">
        <v>8</v>
      </c>
    </row>
    <row r="549" spans="1:5" x14ac:dyDescent="0.3">
      <c r="A549" s="23" t="s">
        <v>101</v>
      </c>
      <c r="B549" s="51" t="str">
        <f>Gesamtüberblick!$AA$6</f>
        <v>Recycling</v>
      </c>
      <c r="C549" s="23" t="s">
        <v>83</v>
      </c>
      <c r="D549" s="50">
        <f>IF(Gesamtüberblick!AA30="","ND",Gesamtüberblick!AA30)</f>
        <v>0</v>
      </c>
      <c r="E549" s="23" t="s">
        <v>37</v>
      </c>
    </row>
    <row r="550" spans="1:5" x14ac:dyDescent="0.3">
      <c r="A550" s="23" t="s">
        <v>101</v>
      </c>
      <c r="B550" s="51" t="str">
        <f>Gesamtüberblick!$AA$6</f>
        <v>Recycling</v>
      </c>
      <c r="C550" s="23" t="s">
        <v>85</v>
      </c>
      <c r="D550" s="50">
        <f>IF(Gesamtüberblick!AA32="","ND",Gesamtüberblick!AA32)</f>
        <v>-0.45905976402539406</v>
      </c>
      <c r="E550" s="23" t="s">
        <v>8</v>
      </c>
    </row>
    <row r="551" spans="1:5" x14ac:dyDescent="0.3">
      <c r="A551" s="23" t="s">
        <v>101</v>
      </c>
      <c r="B551" s="51" t="str">
        <f>Gesamtüberblick!$AA$6</f>
        <v>Recycling</v>
      </c>
      <c r="C551" s="23" t="s">
        <v>86</v>
      </c>
      <c r="D551" s="50">
        <f>IF(Gesamtüberblick!AA33="","ND",Gesamtüberblick!AA33)</f>
        <v>-4.0670914544754978E-4</v>
      </c>
      <c r="E551" s="23" t="s">
        <v>8</v>
      </c>
    </row>
    <row r="552" spans="1:5" x14ac:dyDescent="0.3">
      <c r="A552" s="23" t="s">
        <v>101</v>
      </c>
      <c r="B552" s="51" t="str">
        <f>Gesamtüberblick!$AA$6</f>
        <v>Recycling</v>
      </c>
      <c r="C552" s="23" t="s">
        <v>74</v>
      </c>
      <c r="D552" s="50">
        <f>IF(Gesamtüberblick!AA21="","ND",Gesamtüberblick!AA21)</f>
        <v>-17.627178292247482</v>
      </c>
      <c r="E552" s="23" t="s">
        <v>9</v>
      </c>
    </row>
    <row r="553" spans="1:5" x14ac:dyDescent="0.3">
      <c r="A553" s="23" t="s">
        <v>101</v>
      </c>
      <c r="B553" s="51" t="str">
        <f>Gesamtüberblick!$AA$6</f>
        <v>Recycling</v>
      </c>
      <c r="C553" s="23" t="s">
        <v>75</v>
      </c>
      <c r="D553" s="50">
        <f>IF(Gesamtüberblick!AA22="","ND",Gesamtüberblick!AA22)</f>
        <v>0</v>
      </c>
      <c r="E553" s="23" t="s">
        <v>9</v>
      </c>
    </row>
    <row r="554" spans="1:5" x14ac:dyDescent="0.3">
      <c r="A554" s="23" t="s">
        <v>101</v>
      </c>
      <c r="B554" s="51" t="str">
        <f>Gesamtüberblick!$AA$6</f>
        <v>Recycling</v>
      </c>
      <c r="C554" s="23" t="s">
        <v>81</v>
      </c>
      <c r="D554" s="50">
        <f>IF(Gesamtüberblick!AA28="","ND",Gesamtüberblick!AA28)</f>
        <v>0</v>
      </c>
      <c r="E554" s="23" t="s">
        <v>9</v>
      </c>
    </row>
    <row r="555" spans="1:5" x14ac:dyDescent="0.3">
      <c r="A555" s="23" t="s">
        <v>101</v>
      </c>
      <c r="B555" s="51" t="str">
        <f>Gesamtüberblick!$AA$6</f>
        <v>Recycling</v>
      </c>
      <c r="C555" s="23" t="s">
        <v>139</v>
      </c>
      <c r="D555" s="50">
        <f>IF(Gesamtüberblick!AA16="","ND",Gesamtüberblick!AA16)</f>
        <v>-0.10700691036387593</v>
      </c>
      <c r="E555" s="23" t="s">
        <v>197</v>
      </c>
    </row>
    <row r="556" spans="1:5" x14ac:dyDescent="0.3">
      <c r="A556" s="23" t="s">
        <v>101</v>
      </c>
      <c r="B556" s="51" t="str">
        <f>Gesamtüberblick!$AA$6</f>
        <v>Recycling</v>
      </c>
      <c r="C556" s="23" t="s">
        <v>137</v>
      </c>
      <c r="D556" s="50">
        <f>IF(Gesamtüberblick!AA15="","ND",Gesamtüberblick!AA15)</f>
        <v>-1.0477416152514338E-2</v>
      </c>
      <c r="E556" s="23" t="s">
        <v>198</v>
      </c>
    </row>
    <row r="557" spans="1:5" x14ac:dyDescent="0.3">
      <c r="A557" s="23" t="s">
        <v>101</v>
      </c>
      <c r="B557" s="51" t="str">
        <f>Gesamtüberblick!$AA$6</f>
        <v>Recycling</v>
      </c>
      <c r="C557" s="23" t="s">
        <v>135</v>
      </c>
      <c r="D557" s="50">
        <f>IF(Gesamtüberblick!AA14="","ND",Gesamtüberblick!AA14)</f>
        <v>-6.9388872285290159E-4</v>
      </c>
      <c r="E557" s="23" t="s">
        <v>199</v>
      </c>
    </row>
    <row r="558" spans="1:5" x14ac:dyDescent="0.3">
      <c r="A558" s="23" t="s">
        <v>101</v>
      </c>
      <c r="B558" s="51" t="str">
        <f>Gesamtüberblick!$AA$6</f>
        <v>Recycling</v>
      </c>
      <c r="C558" s="23" t="s">
        <v>90</v>
      </c>
      <c r="D558" s="50">
        <f>IF(Gesamtüberblick!AA37="","ND",Gesamtüberblick!AA37)</f>
        <v>0</v>
      </c>
      <c r="E558" s="23" t="s">
        <v>9</v>
      </c>
    </row>
    <row r="559" spans="1:5" x14ac:dyDescent="0.3">
      <c r="A559" s="23" t="s">
        <v>101</v>
      </c>
      <c r="B559" s="51" t="str">
        <f>Gesamtüberblick!$AA$6</f>
        <v>Recycling</v>
      </c>
      <c r="C559" s="23" t="s">
        <v>91</v>
      </c>
      <c r="D559" s="50">
        <f>IF(Gesamtüberblick!AA38="","ND",Gesamtüberblick!AA38)</f>
        <v>0</v>
      </c>
      <c r="E559" s="23" t="s">
        <v>9</v>
      </c>
    </row>
    <row r="560" spans="1:5" x14ac:dyDescent="0.3">
      <c r="A560" s="23" t="s">
        <v>101</v>
      </c>
      <c r="B560" s="51" t="str">
        <f>Gesamtüberblick!$AA$6</f>
        <v>Recycling</v>
      </c>
      <c r="C560" s="23" t="s">
        <v>84</v>
      </c>
      <c r="D560" s="50">
        <f>IF(Gesamtüberblick!AA31="","ND",Gesamtüberblick!AA31)</f>
        <v>-3.4984720181291938E-4</v>
      </c>
      <c r="E560" s="23" t="s">
        <v>8</v>
      </c>
    </row>
    <row r="561" spans="1:5" x14ac:dyDescent="0.3">
      <c r="A561" s="23" t="s">
        <v>101</v>
      </c>
      <c r="B561" s="51" t="str">
        <f>Gesamtüberblick!$AA$6</f>
        <v>Recycling</v>
      </c>
      <c r="C561" s="23" t="s">
        <v>96</v>
      </c>
      <c r="D561" s="50">
        <f>IF(Gesamtüberblick!AA10="","ND",Gesamtüberblick!AA10)</f>
        <v>0</v>
      </c>
      <c r="E561" s="23" t="s">
        <v>200</v>
      </c>
    </row>
    <row r="562" spans="1:5" x14ac:dyDescent="0.3">
      <c r="A562" s="23" t="s">
        <v>101</v>
      </c>
      <c r="B562" s="51" t="str">
        <f>Gesamtüberblick!$AA$6</f>
        <v>Recycling</v>
      </c>
      <c r="C562" s="23" t="s">
        <v>97</v>
      </c>
      <c r="D562" s="50">
        <f>IF(Gesamtüberblick!AA9="","ND",Gesamtüberblick!AA9)</f>
        <v>-4.735790311975709</v>
      </c>
      <c r="E562" s="23" t="s">
        <v>200</v>
      </c>
    </row>
    <row r="563" spans="1:5" x14ac:dyDescent="0.3">
      <c r="A563" s="23" t="s">
        <v>101</v>
      </c>
      <c r="B563" s="51" t="str">
        <f>Gesamtüberblick!$AA$6</f>
        <v>Recycling</v>
      </c>
      <c r="C563" s="23" t="s">
        <v>131</v>
      </c>
      <c r="D563" s="50">
        <f>IF(Gesamtüberblick!AA11="","ND",Gesamtüberblick!AA11)</f>
        <v>-1.7029020899760991E-3</v>
      </c>
      <c r="E563" s="23" t="s">
        <v>200</v>
      </c>
    </row>
    <row r="564" spans="1:5" x14ac:dyDescent="0.3">
      <c r="A564" s="23" t="s">
        <v>101</v>
      </c>
      <c r="B564" s="51" t="str">
        <f>Gesamtüberblick!$AA$6</f>
        <v>Recycling</v>
      </c>
      <c r="C564" s="23" t="s">
        <v>87</v>
      </c>
      <c r="D564" s="50">
        <f>IF(Gesamtüberblick!AA34="","ND",Gesamtüberblick!AA34)</f>
        <v>0</v>
      </c>
      <c r="E564" s="23" t="s">
        <v>8</v>
      </c>
    </row>
    <row r="565" spans="1:5" x14ac:dyDescent="0.3">
      <c r="A565" s="23" t="s">
        <v>101</v>
      </c>
      <c r="B565" s="51" t="str">
        <f>Gesamtüberblick!$AA$6</f>
        <v>Recycling</v>
      </c>
      <c r="C565" s="23" t="s">
        <v>82</v>
      </c>
      <c r="D565" s="50">
        <f>IF(Gesamtüberblick!AA29="","ND",Gesamtüberblick!AA29)</f>
        <v>0</v>
      </c>
      <c r="E565" s="23" t="s">
        <v>9</v>
      </c>
    </row>
    <row r="566" spans="1:5" x14ac:dyDescent="0.3">
      <c r="A566" s="23" t="s">
        <v>101</v>
      </c>
      <c r="B566" s="51" t="str">
        <f>Gesamtüberblick!$AA$6</f>
        <v>Recycling</v>
      </c>
      <c r="C566" s="23" t="s">
        <v>77</v>
      </c>
      <c r="D566" s="50">
        <f>IF(Gesamtüberblick!AA24="","ND",Gesamtüberblick!AA24)</f>
        <v>-76.995544638784153</v>
      </c>
      <c r="E566" s="23" t="s">
        <v>9</v>
      </c>
    </row>
    <row r="567" spans="1:5" x14ac:dyDescent="0.3">
      <c r="A567" s="23" t="s">
        <v>101</v>
      </c>
      <c r="B567" s="51" t="str">
        <f>Gesamtüberblick!$AA$6</f>
        <v>Recycling</v>
      </c>
      <c r="C567" s="23" t="s">
        <v>78</v>
      </c>
      <c r="D567" s="50">
        <f>IF(Gesamtüberblick!AA25="","ND",Gesamtüberblick!AA25)</f>
        <v>0</v>
      </c>
      <c r="E567" s="23" t="s">
        <v>9</v>
      </c>
    </row>
    <row r="568" spans="1:5" x14ac:dyDescent="0.3">
      <c r="A568" s="23" t="s">
        <v>101</v>
      </c>
      <c r="B568" s="51" t="str">
        <f>Gesamtüberblick!$AA$6</f>
        <v>Recycling</v>
      </c>
      <c r="C568" s="23" t="s">
        <v>143</v>
      </c>
      <c r="D568" s="50">
        <f>IF(Gesamtüberblick!AA19="","ND",Gesamtüberblick!AA19)</f>
        <v>-76.994888663089782</v>
      </c>
      <c r="E568" s="23" t="s">
        <v>9</v>
      </c>
    </row>
    <row r="569" spans="1:5" x14ac:dyDescent="0.3">
      <c r="A569" s="23" t="s">
        <v>101</v>
      </c>
      <c r="B569" s="51" t="str">
        <f>Gesamtüberblick!$AA$6</f>
        <v>Recycling</v>
      </c>
      <c r="C569" s="23" t="s">
        <v>142</v>
      </c>
      <c r="D569" s="50">
        <f>IF(Gesamtüberblick!AA18="","ND",Gesamtüberblick!AA18)</f>
        <v>-1.3789333313613875E-5</v>
      </c>
      <c r="E569" s="23" t="s">
        <v>201</v>
      </c>
    </row>
    <row r="570" spans="1:5" x14ac:dyDescent="0.3">
      <c r="A570" s="23" t="s">
        <v>101</v>
      </c>
      <c r="B570" s="51" t="str">
        <f>Gesamtüberblick!$AA$6</f>
        <v>Recycling</v>
      </c>
      <c r="C570" s="23" t="s">
        <v>151</v>
      </c>
      <c r="D570" s="50">
        <f>IF(Gesamtüberblick!AA42="","ND",Gesamtüberblick!AA42)</f>
        <v>-4.1492657929752687E-9</v>
      </c>
      <c r="E570" s="23" t="s">
        <v>152</v>
      </c>
    </row>
    <row r="571" spans="1:5" x14ac:dyDescent="0.3">
      <c r="A571" s="23" t="s">
        <v>101</v>
      </c>
      <c r="B571" s="51" t="str">
        <f>Gesamtüberblick!$AA$6</f>
        <v>Recycling</v>
      </c>
      <c r="C571" s="23" t="s">
        <v>153</v>
      </c>
      <c r="D571" s="50">
        <f>IF(Gesamtüberblick!AA43="","ND",Gesamtüberblick!AA43)</f>
        <v>-2.7334709020997777E-8</v>
      </c>
      <c r="E571" s="23" t="s">
        <v>152</v>
      </c>
    </row>
    <row r="572" spans="1:5" x14ac:dyDescent="0.3">
      <c r="A572" s="23" t="s">
        <v>101</v>
      </c>
      <c r="B572" s="51" t="str">
        <f>Gesamtüberblick!$AA$6</f>
        <v>Recycling</v>
      </c>
      <c r="C572" s="23" t="s">
        <v>149</v>
      </c>
      <c r="D572" s="50">
        <f>IF(Gesamtüberblick!AA41="","ND",Gesamtüberblick!AA41)</f>
        <v>-21.360743643717566</v>
      </c>
      <c r="E572" s="23" t="s">
        <v>150</v>
      </c>
    </row>
    <row r="573" spans="1:5" x14ac:dyDescent="0.3">
      <c r="A573" s="23" t="s">
        <v>101</v>
      </c>
      <c r="B573" s="51" t="str">
        <f>Gesamtüberblick!$AA$6</f>
        <v>Recycling</v>
      </c>
      <c r="C573" s="23" t="s">
        <v>148</v>
      </c>
      <c r="D573" s="50">
        <f>IF(Gesamtüberblick!AA40="","ND",Gesamtüberblick!AA40)</f>
        <v>-0.96846587963421749</v>
      </c>
      <c r="E573" s="23" t="s">
        <v>202</v>
      </c>
    </row>
    <row r="574" spans="1:5" x14ac:dyDescent="0.3">
      <c r="A574" s="23" t="s">
        <v>101</v>
      </c>
      <c r="B574" s="51" t="str">
        <f>Gesamtüberblick!$AA$6</f>
        <v>Recycling</v>
      </c>
      <c r="C574" s="23" t="s">
        <v>154</v>
      </c>
      <c r="D574" s="50">
        <f>IF(Gesamtüberblick!AA44="","ND",Gesamtüberblick!AA44)</f>
        <v>2775</v>
      </c>
      <c r="E574" s="23" t="s">
        <v>203</v>
      </c>
    </row>
    <row r="575" spans="1:5" x14ac:dyDescent="0.3">
      <c r="A575" s="23" t="s">
        <v>101</v>
      </c>
      <c r="B575" s="51" t="str">
        <f>Gesamtüberblick!$AA$6</f>
        <v>Recycling</v>
      </c>
      <c r="C575" s="23" t="s">
        <v>146</v>
      </c>
      <c r="D575" s="50">
        <f>IF(Gesamtüberblick!AA39="","ND",Gesamtüberblick!AA39)</f>
        <v>-5.8113656833786463E-7</v>
      </c>
      <c r="E575" s="23" t="s">
        <v>204</v>
      </c>
    </row>
    <row r="576" spans="1:5" x14ac:dyDescent="0.3">
      <c r="A576" s="23" t="s">
        <v>101</v>
      </c>
      <c r="B576" s="51" t="str">
        <f>Gesamtüberblick!$AA$6</f>
        <v>Recycling</v>
      </c>
      <c r="C576" s="23" t="s">
        <v>89</v>
      </c>
      <c r="D576" s="50">
        <f>IF(Gesamtüberblick!AA36="","ND",Gesamtüberblick!AA36)</f>
        <v>0</v>
      </c>
      <c r="E576" s="23" t="s">
        <v>8</v>
      </c>
    </row>
    <row r="577" spans="1:5" x14ac:dyDescent="0.3">
      <c r="A577" s="23" t="s">
        <v>101</v>
      </c>
      <c r="B577" s="51" t="str">
        <f>Gesamtüberblick!$AA$6</f>
        <v>Recycling</v>
      </c>
      <c r="C577" s="23" t="s">
        <v>88</v>
      </c>
      <c r="D577" s="50">
        <f>IF(Gesamtüberblick!AA35="","ND",Gesamtüberblick!AA35)</f>
        <v>0</v>
      </c>
      <c r="E577" s="23" t="s">
        <v>8</v>
      </c>
    </row>
    <row r="578" spans="1:5" x14ac:dyDescent="0.3">
      <c r="A578" s="23" t="s">
        <v>101</v>
      </c>
      <c r="B578" s="51" t="str">
        <f>Gesamtüberblick!$AA$6</f>
        <v>Recycling</v>
      </c>
      <c r="C578" s="23" t="s">
        <v>133</v>
      </c>
      <c r="D578" s="50">
        <f>IF(Gesamtüberblick!AA13="","ND",Gesamtüberblick!AA13)</f>
        <v>-2.3995800919011351E-2</v>
      </c>
      <c r="E578" s="23" t="s">
        <v>205</v>
      </c>
    </row>
    <row r="579" spans="1:5" x14ac:dyDescent="0.3">
      <c r="A579" s="23" t="s">
        <v>101</v>
      </c>
      <c r="B579" s="51" t="str">
        <f>Gesamtüberblick!$AA$6</f>
        <v>Recycling</v>
      </c>
      <c r="C579" s="23" t="s">
        <v>144</v>
      </c>
      <c r="D579" s="50">
        <f>IF(Gesamtüberblick!AA20="","ND",Gesamtüberblick!AA20)</f>
        <v>-0.75089640641433653</v>
      </c>
      <c r="E579" s="23" t="s">
        <v>206</v>
      </c>
    </row>
    <row r="580" spans="1:5" x14ac:dyDescent="0.3">
      <c r="A580" s="23" t="s">
        <v>25</v>
      </c>
      <c r="C580" s="23" t="s">
        <v>132</v>
      </c>
      <c r="D580" s="50" t="str">
        <f>IF(Gesamtüberblick!U12="","ND",Gesamtüberblick!U12)</f>
        <v>ND</v>
      </c>
      <c r="E580" s="23" t="s">
        <v>195</v>
      </c>
    </row>
    <row r="581" spans="1:5" x14ac:dyDescent="0.3">
      <c r="A581" s="23" t="s">
        <v>25</v>
      </c>
      <c r="C581" s="23" t="s">
        <v>194</v>
      </c>
      <c r="D581" s="50" t="str">
        <f>IF(Gesamtüberblick!U17="","ND",Gesamtüberblick!U17)</f>
        <v>ND</v>
      </c>
      <c r="E581" s="23" t="s">
        <v>196</v>
      </c>
    </row>
    <row r="582" spans="1:5" x14ac:dyDescent="0.3">
      <c r="A582" s="23" t="s">
        <v>25</v>
      </c>
      <c r="C582" s="23" t="s">
        <v>80</v>
      </c>
      <c r="D582" s="50" t="str">
        <f>IF(Gesamtüberblick!U27="","ND",Gesamtüberblick!U27)</f>
        <v>ND</v>
      </c>
      <c r="E582" s="23" t="s">
        <v>8</v>
      </c>
    </row>
    <row r="583" spans="1:5" x14ac:dyDescent="0.3">
      <c r="A583" s="23" t="s">
        <v>25</v>
      </c>
      <c r="C583" s="23" t="s">
        <v>83</v>
      </c>
      <c r="D583" s="50" t="str">
        <f>IF(Gesamtüberblick!U30="","ND",Gesamtüberblick!U30)</f>
        <v>ND</v>
      </c>
      <c r="E583" s="23" t="s">
        <v>37</v>
      </c>
    </row>
    <row r="584" spans="1:5" x14ac:dyDescent="0.3">
      <c r="A584" s="23" t="s">
        <v>25</v>
      </c>
      <c r="C584" s="23" t="s">
        <v>85</v>
      </c>
      <c r="D584" s="50" t="str">
        <f>IF(Gesamtüberblick!U32="","ND",Gesamtüberblick!U32)</f>
        <v>ND</v>
      </c>
      <c r="E584" s="23" t="s">
        <v>8</v>
      </c>
    </row>
    <row r="585" spans="1:5" x14ac:dyDescent="0.3">
      <c r="A585" s="23" t="s">
        <v>25</v>
      </c>
      <c r="C585" s="23" t="s">
        <v>86</v>
      </c>
      <c r="D585" s="50" t="str">
        <f>IF(Gesamtüberblick!U33="","ND",Gesamtüberblick!U33)</f>
        <v>ND</v>
      </c>
      <c r="E585" s="23" t="s">
        <v>8</v>
      </c>
    </row>
    <row r="586" spans="1:5" x14ac:dyDescent="0.3">
      <c r="A586" s="23" t="s">
        <v>25</v>
      </c>
      <c r="C586" s="23" t="s">
        <v>74</v>
      </c>
      <c r="D586" s="50" t="str">
        <f>IF(Gesamtüberblick!U21="","ND",Gesamtüberblick!U21)</f>
        <v>ND</v>
      </c>
      <c r="E586" s="23" t="s">
        <v>9</v>
      </c>
    </row>
    <row r="587" spans="1:5" x14ac:dyDescent="0.3">
      <c r="A587" s="23" t="s">
        <v>25</v>
      </c>
      <c r="C587" s="23" t="s">
        <v>75</v>
      </c>
      <c r="D587" s="50" t="str">
        <f>IF(Gesamtüberblick!U22="","ND",Gesamtüberblick!U22)</f>
        <v>ND</v>
      </c>
      <c r="E587" s="23" t="s">
        <v>9</v>
      </c>
    </row>
    <row r="588" spans="1:5" x14ac:dyDescent="0.3">
      <c r="A588" s="23" t="s">
        <v>25</v>
      </c>
      <c r="C588" s="23" t="s">
        <v>81</v>
      </c>
      <c r="D588" s="50" t="str">
        <f>IF(Gesamtüberblick!U28="","ND",Gesamtüberblick!U28)</f>
        <v>ND</v>
      </c>
      <c r="E588" s="23" t="s">
        <v>9</v>
      </c>
    </row>
    <row r="589" spans="1:5" x14ac:dyDescent="0.3">
      <c r="A589" s="23" t="s">
        <v>25</v>
      </c>
      <c r="C589" s="23" t="s">
        <v>139</v>
      </c>
      <c r="D589" s="50" t="str">
        <f>IF(Gesamtüberblick!U16="","ND",Gesamtüberblick!U16)</f>
        <v>ND</v>
      </c>
      <c r="E589" s="23" t="s">
        <v>197</v>
      </c>
    </row>
    <row r="590" spans="1:5" x14ac:dyDescent="0.3">
      <c r="A590" s="23" t="s">
        <v>25</v>
      </c>
      <c r="C590" s="23" t="s">
        <v>137</v>
      </c>
      <c r="D590" s="50" t="str">
        <f>IF(Gesamtüberblick!U15="","ND",Gesamtüberblick!U15)</f>
        <v>ND</v>
      </c>
      <c r="E590" s="23" t="s">
        <v>198</v>
      </c>
    </row>
    <row r="591" spans="1:5" x14ac:dyDescent="0.3">
      <c r="A591" s="23" t="s">
        <v>25</v>
      </c>
      <c r="C591" s="23" t="s">
        <v>135</v>
      </c>
      <c r="D591" s="50" t="str">
        <f>IF(Gesamtüberblick!U14="","ND",Gesamtüberblick!U14)</f>
        <v>ND</v>
      </c>
      <c r="E591" s="23" t="s">
        <v>199</v>
      </c>
    </row>
    <row r="592" spans="1:5" x14ac:dyDescent="0.3">
      <c r="A592" s="23" t="s">
        <v>25</v>
      </c>
      <c r="C592" s="23" t="s">
        <v>90</v>
      </c>
      <c r="D592" s="50" t="str">
        <f>IF(Gesamtüberblick!U37="","ND",Gesamtüberblick!U37)</f>
        <v>ND</v>
      </c>
      <c r="E592" s="23" t="s">
        <v>9</v>
      </c>
    </row>
    <row r="593" spans="1:5" x14ac:dyDescent="0.3">
      <c r="A593" s="23" t="s">
        <v>25</v>
      </c>
      <c r="C593" s="23" t="s">
        <v>91</v>
      </c>
      <c r="D593" s="50" t="str">
        <f>IF(Gesamtüberblick!U38="","ND",Gesamtüberblick!U38)</f>
        <v>ND</v>
      </c>
      <c r="E593" s="23" t="s">
        <v>9</v>
      </c>
    </row>
    <row r="594" spans="1:5" x14ac:dyDescent="0.3">
      <c r="A594" s="23" t="s">
        <v>25</v>
      </c>
      <c r="C594" s="23" t="s">
        <v>84</v>
      </c>
      <c r="D594" s="50" t="str">
        <f>IF(Gesamtüberblick!U31="","ND",Gesamtüberblick!U31)</f>
        <v>ND</v>
      </c>
      <c r="E594" s="23" t="s">
        <v>8</v>
      </c>
    </row>
    <row r="595" spans="1:5" x14ac:dyDescent="0.3">
      <c r="A595" s="23" t="s">
        <v>25</v>
      </c>
      <c r="C595" s="23" t="s">
        <v>96</v>
      </c>
      <c r="D595" s="50" t="str">
        <f>IF(Gesamtüberblick!U10="","ND",Gesamtüberblick!U10)</f>
        <v>ND</v>
      </c>
      <c r="E595" s="23" t="s">
        <v>200</v>
      </c>
    </row>
    <row r="596" spans="1:5" x14ac:dyDescent="0.3">
      <c r="A596" s="23" t="s">
        <v>25</v>
      </c>
      <c r="C596" s="23" t="s">
        <v>97</v>
      </c>
      <c r="D596" s="50" t="str">
        <f>IF(Gesamtüberblick!U9="","ND",Gesamtüberblick!U9)</f>
        <v>ND</v>
      </c>
      <c r="E596" s="23" t="s">
        <v>200</v>
      </c>
    </row>
    <row r="597" spans="1:5" x14ac:dyDescent="0.3">
      <c r="A597" s="23" t="s">
        <v>25</v>
      </c>
      <c r="C597" s="23" t="s">
        <v>131</v>
      </c>
      <c r="D597" s="50" t="str">
        <f>IF(Gesamtüberblick!U11="","ND",Gesamtüberblick!U11)</f>
        <v>ND</v>
      </c>
      <c r="E597" s="23" t="s">
        <v>200</v>
      </c>
    </row>
    <row r="598" spans="1:5" x14ac:dyDescent="0.3">
      <c r="A598" s="23" t="s">
        <v>25</v>
      </c>
      <c r="C598" s="23" t="s">
        <v>87</v>
      </c>
      <c r="D598" s="50" t="str">
        <f>IF(Gesamtüberblick!U34="","ND",Gesamtüberblick!U34)</f>
        <v>ND</v>
      </c>
      <c r="E598" s="23" t="s">
        <v>8</v>
      </c>
    </row>
    <row r="599" spans="1:5" x14ac:dyDescent="0.3">
      <c r="A599" s="23" t="s">
        <v>25</v>
      </c>
      <c r="C599" s="23" t="s">
        <v>82</v>
      </c>
      <c r="D599" s="50" t="str">
        <f>IF(Gesamtüberblick!U29="","ND",Gesamtüberblick!U29)</f>
        <v>ND</v>
      </c>
      <c r="E599" s="23" t="s">
        <v>9</v>
      </c>
    </row>
    <row r="600" spans="1:5" x14ac:dyDescent="0.3">
      <c r="A600" s="23" t="s">
        <v>25</v>
      </c>
      <c r="C600" s="23" t="s">
        <v>77</v>
      </c>
      <c r="D600" s="50" t="str">
        <f>IF(Gesamtüberblick!U24="","ND",Gesamtüberblick!U24)</f>
        <v>ND</v>
      </c>
      <c r="E600" s="23" t="s">
        <v>9</v>
      </c>
    </row>
    <row r="601" spans="1:5" x14ac:dyDescent="0.3">
      <c r="A601" s="23" t="s">
        <v>25</v>
      </c>
      <c r="C601" s="23" t="s">
        <v>78</v>
      </c>
      <c r="D601" s="50" t="str">
        <f>IF(Gesamtüberblick!U25="","ND",Gesamtüberblick!U25)</f>
        <v>ND</v>
      </c>
      <c r="E601" s="23" t="s">
        <v>9</v>
      </c>
    </row>
    <row r="602" spans="1:5" x14ac:dyDescent="0.3">
      <c r="A602" s="23" t="s">
        <v>25</v>
      </c>
      <c r="C602" s="23" t="s">
        <v>143</v>
      </c>
      <c r="D602" s="50" t="str">
        <f>IF(Gesamtüberblick!U19="","ND",Gesamtüberblick!U19)</f>
        <v>ND</v>
      </c>
      <c r="E602" s="23" t="s">
        <v>9</v>
      </c>
    </row>
    <row r="603" spans="1:5" x14ac:dyDescent="0.3">
      <c r="A603" s="23" t="s">
        <v>25</v>
      </c>
      <c r="C603" s="23" t="s">
        <v>142</v>
      </c>
      <c r="D603" s="50" t="str">
        <f>IF(Gesamtüberblick!U18="","ND",Gesamtüberblick!U18)</f>
        <v>ND</v>
      </c>
      <c r="E603" s="23" t="s">
        <v>201</v>
      </c>
    </row>
    <row r="604" spans="1:5" x14ac:dyDescent="0.3">
      <c r="A604" s="23" t="s">
        <v>25</v>
      </c>
      <c r="C604" s="23" t="s">
        <v>151</v>
      </c>
      <c r="D604" s="50" t="str">
        <f>IF(Gesamtüberblick!U42="","ND",Gesamtüberblick!U42)</f>
        <v>ND</v>
      </c>
      <c r="E604" s="23" t="s">
        <v>152</v>
      </c>
    </row>
    <row r="605" spans="1:5" x14ac:dyDescent="0.3">
      <c r="A605" s="23" t="s">
        <v>25</v>
      </c>
      <c r="C605" s="23" t="s">
        <v>153</v>
      </c>
      <c r="D605" s="50" t="str">
        <f>IF(Gesamtüberblick!U43="","ND",Gesamtüberblick!U43)</f>
        <v>ND</v>
      </c>
      <c r="E605" s="23" t="s">
        <v>152</v>
      </c>
    </row>
    <row r="606" spans="1:5" x14ac:dyDescent="0.3">
      <c r="A606" s="23" t="s">
        <v>25</v>
      </c>
      <c r="C606" s="23" t="s">
        <v>149</v>
      </c>
      <c r="D606" s="50" t="str">
        <f>IF(Gesamtüberblick!U41="","ND",Gesamtüberblick!U41)</f>
        <v>ND</v>
      </c>
      <c r="E606" s="23" t="s">
        <v>150</v>
      </c>
    </row>
    <row r="607" spans="1:5" x14ac:dyDescent="0.3">
      <c r="A607" s="23" t="s">
        <v>25</v>
      </c>
      <c r="C607" s="23" t="s">
        <v>148</v>
      </c>
      <c r="D607" s="50" t="str">
        <f>IF(Gesamtüberblick!U40="","ND",Gesamtüberblick!U40)</f>
        <v>ND</v>
      </c>
      <c r="E607" s="23" t="s">
        <v>202</v>
      </c>
    </row>
    <row r="608" spans="1:5" x14ac:dyDescent="0.3">
      <c r="A608" s="23" t="s">
        <v>25</v>
      </c>
      <c r="C608" s="23" t="s">
        <v>154</v>
      </c>
      <c r="D608" s="50" t="str">
        <f>IF(Gesamtüberblick!U44="","ND",Gesamtüberblick!U44)</f>
        <v>ND</v>
      </c>
      <c r="E608" s="23" t="s">
        <v>203</v>
      </c>
    </row>
    <row r="609" spans="1:5" x14ac:dyDescent="0.3">
      <c r="A609" s="23" t="s">
        <v>25</v>
      </c>
      <c r="C609" s="23" t="s">
        <v>146</v>
      </c>
      <c r="D609" s="50" t="str">
        <f>IF(Gesamtüberblick!U39="","ND",Gesamtüberblick!U39)</f>
        <v>ND</v>
      </c>
      <c r="E609" s="23" t="s">
        <v>204</v>
      </c>
    </row>
    <row r="610" spans="1:5" x14ac:dyDescent="0.3">
      <c r="A610" s="23" t="s">
        <v>25</v>
      </c>
      <c r="C610" s="23" t="s">
        <v>89</v>
      </c>
      <c r="D610" s="50" t="str">
        <f>IF(Gesamtüberblick!U36="","ND",Gesamtüberblick!U36)</f>
        <v>ND</v>
      </c>
      <c r="E610" s="23" t="s">
        <v>8</v>
      </c>
    </row>
    <row r="611" spans="1:5" x14ac:dyDescent="0.3">
      <c r="A611" s="23" t="s">
        <v>25</v>
      </c>
      <c r="C611" s="23" t="s">
        <v>88</v>
      </c>
      <c r="D611" s="50" t="str">
        <f>IF(Gesamtüberblick!U35="","ND",Gesamtüberblick!U35)</f>
        <v>ND</v>
      </c>
      <c r="E611" s="23" t="s">
        <v>8</v>
      </c>
    </row>
    <row r="612" spans="1:5" x14ac:dyDescent="0.3">
      <c r="A612" s="23" t="s">
        <v>25</v>
      </c>
      <c r="C612" s="23" t="s">
        <v>133</v>
      </c>
      <c r="D612" s="50" t="str">
        <f>IF(Gesamtüberblick!U13="","ND",Gesamtüberblick!U13)</f>
        <v>ND</v>
      </c>
      <c r="E612" s="23" t="s">
        <v>205</v>
      </c>
    </row>
    <row r="613" spans="1:5" x14ac:dyDescent="0.3">
      <c r="A613" s="23" t="s">
        <v>25</v>
      </c>
      <c r="C613" s="23" t="s">
        <v>144</v>
      </c>
      <c r="D613" s="50" t="str">
        <f>IF(Gesamtüberblick!U20="","ND",Gesamtüberblick!U20)</f>
        <v>ND</v>
      </c>
      <c r="E613" s="23" t="s">
        <v>206</v>
      </c>
    </row>
  </sheetData>
  <autoFilter ref="A1:E650" xr:uid="{D85F0D85-66B9-41EE-AD35-E34A7CF56D8A}"/>
  <sortState xmlns:xlrd2="http://schemas.microsoft.com/office/spreadsheetml/2017/richdata2" ref="A2:E650">
    <sortCondition ref="A2:A650"/>
    <sortCondition ref="C2:C650"/>
  </sortState>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0BA84E-8404-4E46-8D67-0233C487AA39}">
  <sheetPr>
    <tabColor theme="4" tint="0.39997558519241921"/>
  </sheetPr>
  <dimension ref="A1:B13"/>
  <sheetViews>
    <sheetView zoomScale="115" zoomScaleNormal="115" workbookViewId="0">
      <selection activeCell="A13" sqref="A13:B13"/>
    </sheetView>
  </sheetViews>
  <sheetFormatPr baseColWidth="10" defaultRowHeight="14.4" x14ac:dyDescent="0.3"/>
  <cols>
    <col min="1" max="1" width="16.21875" customWidth="1"/>
    <col min="2" max="2" width="70.21875" style="62" customWidth="1"/>
  </cols>
  <sheetData>
    <row r="1" spans="1:2" ht="15.6" x14ac:dyDescent="0.3">
      <c r="A1" s="24" t="s">
        <v>171</v>
      </c>
      <c r="B1" s="58" t="s">
        <v>172</v>
      </c>
    </row>
    <row r="2" spans="1:2" x14ac:dyDescent="0.3">
      <c r="A2" s="59"/>
      <c r="B2" s="36" t="s">
        <v>173</v>
      </c>
    </row>
    <row r="3" spans="1:2" x14ac:dyDescent="0.3">
      <c r="A3" s="60"/>
      <c r="B3" s="36" t="s">
        <v>174</v>
      </c>
    </row>
    <row r="4" spans="1:2" x14ac:dyDescent="0.3">
      <c r="A4" s="61"/>
      <c r="B4" s="36" t="s">
        <v>175</v>
      </c>
    </row>
    <row r="7" spans="1:2" ht="15.6" x14ac:dyDescent="0.3">
      <c r="A7" s="24" t="s">
        <v>176</v>
      </c>
      <c r="B7" s="63"/>
    </row>
    <row r="8" spans="1:2" s="43" customFormat="1" ht="28.8" x14ac:dyDescent="0.3">
      <c r="A8" s="64" t="s">
        <v>177</v>
      </c>
      <c r="B8" s="65" t="s">
        <v>178</v>
      </c>
    </row>
    <row r="9" spans="1:2" ht="28.8" x14ac:dyDescent="0.3">
      <c r="A9" s="66" t="s">
        <v>179</v>
      </c>
      <c r="B9" s="36" t="s">
        <v>180</v>
      </c>
    </row>
    <row r="10" spans="1:2" ht="28.8" x14ac:dyDescent="0.3">
      <c r="A10" s="67" t="s">
        <v>181</v>
      </c>
      <c r="B10" s="36" t="s">
        <v>182</v>
      </c>
    </row>
    <row r="11" spans="1:2" x14ac:dyDescent="0.3">
      <c r="A11" s="87" t="s">
        <v>183</v>
      </c>
      <c r="B11" s="36" t="s">
        <v>184</v>
      </c>
    </row>
    <row r="12" spans="1:2" ht="28.8" x14ac:dyDescent="0.3">
      <c r="A12" s="86" t="s">
        <v>302</v>
      </c>
      <c r="B12" s="36" t="s">
        <v>303</v>
      </c>
    </row>
    <row r="13" spans="1:2" x14ac:dyDescent="0.3">
      <c r="A13" s="95" t="s">
        <v>307</v>
      </c>
      <c r="B13" s="96" t="s">
        <v>308</v>
      </c>
    </row>
  </sheetData>
  <pageMargins left="0.7" right="0.7" top="0.78740157499999996" bottom="0.78740157499999996"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C030A0-B3EB-4CC1-AA0A-7767229BD7EF}">
  <sheetPr>
    <tabColor theme="4" tint="0.39997558519241921"/>
  </sheetPr>
  <dimension ref="A1:E45"/>
  <sheetViews>
    <sheetView topLeftCell="A25" zoomScaleNormal="100" workbookViewId="0">
      <selection activeCell="B29" sqref="B29:C29"/>
    </sheetView>
  </sheetViews>
  <sheetFormatPr baseColWidth="10" defaultColWidth="10.77734375" defaultRowHeight="14.4" x14ac:dyDescent="0.3"/>
  <cols>
    <col min="1" max="1" width="17.21875" style="38" customWidth="1"/>
    <col min="2" max="2" width="32.44140625" style="38" customWidth="1"/>
    <col min="3" max="3" width="48.5546875" style="32" customWidth="1"/>
    <col min="4" max="4" width="10.77734375" style="41" customWidth="1"/>
    <col min="5" max="22" width="10.77734375" style="38" customWidth="1"/>
    <col min="23" max="16384" width="10.77734375" style="38"/>
  </cols>
  <sheetData>
    <row r="1" spans="1:4" ht="18" x14ac:dyDescent="0.3">
      <c r="A1" s="31" t="s">
        <v>208</v>
      </c>
      <c r="D1" s="44"/>
    </row>
    <row r="2" spans="1:4" ht="19.2" customHeight="1" x14ac:dyDescent="0.3">
      <c r="A2" s="31"/>
      <c r="D2" s="44"/>
    </row>
    <row r="3" spans="1:4" x14ac:dyDescent="0.3">
      <c r="D3" s="44"/>
    </row>
    <row r="4" spans="1:4" ht="15.6" x14ac:dyDescent="0.3">
      <c r="A4" s="24" t="s">
        <v>106</v>
      </c>
      <c r="B4" s="113">
        <v>45622</v>
      </c>
      <c r="C4" s="99"/>
      <c r="D4" s="44"/>
    </row>
    <row r="5" spans="1:4" ht="15.6" x14ac:dyDescent="0.3">
      <c r="A5" s="24" t="s">
        <v>117</v>
      </c>
      <c r="B5" s="114" t="s">
        <v>209</v>
      </c>
      <c r="C5" s="115"/>
      <c r="D5" s="44"/>
    </row>
    <row r="6" spans="1:4" ht="15.6" x14ac:dyDescent="0.3">
      <c r="A6" s="25"/>
      <c r="B6" s="113"/>
      <c r="C6" s="99"/>
      <c r="D6" s="44"/>
    </row>
    <row r="7" spans="1:4" s="41" customFormat="1" ht="30.45" customHeight="1" x14ac:dyDescent="0.3">
      <c r="A7" s="24" t="s">
        <v>272</v>
      </c>
      <c r="B7" s="99" t="s">
        <v>271</v>
      </c>
      <c r="C7" s="99"/>
      <c r="D7" s="44"/>
    </row>
    <row r="8" spans="1:4" s="41" customFormat="1" x14ac:dyDescent="0.3">
      <c r="A8" s="40"/>
      <c r="B8" s="112"/>
      <c r="C8" s="111"/>
      <c r="D8" s="44"/>
    </row>
    <row r="9" spans="1:4" ht="15.6" x14ac:dyDescent="0.3">
      <c r="A9" s="24" t="s">
        <v>268</v>
      </c>
      <c r="B9" s="114"/>
      <c r="C9" s="115"/>
      <c r="D9" s="44"/>
    </row>
    <row r="10" spans="1:4" ht="28.2" customHeight="1" x14ac:dyDescent="0.3">
      <c r="A10" s="30" t="s">
        <v>273</v>
      </c>
      <c r="B10" s="99" t="s">
        <v>274</v>
      </c>
      <c r="C10" s="99"/>
      <c r="D10" s="44"/>
    </row>
    <row r="11" spans="1:4" s="41" customFormat="1" ht="30.45" customHeight="1" x14ac:dyDescent="0.3">
      <c r="A11" s="30" t="s">
        <v>121</v>
      </c>
      <c r="B11" s="99" t="s">
        <v>193</v>
      </c>
      <c r="C11" s="99"/>
      <c r="D11" s="44"/>
    </row>
    <row r="12" spans="1:4" s="41" customFormat="1" ht="72.599999999999994" customHeight="1" x14ac:dyDescent="0.3">
      <c r="A12" s="30" t="s">
        <v>264</v>
      </c>
      <c r="B12" s="99" t="s">
        <v>265</v>
      </c>
      <c r="C12" s="99"/>
      <c r="D12" s="44"/>
    </row>
    <row r="13" spans="1:4" s="41" customFormat="1" ht="58.2" customHeight="1" x14ac:dyDescent="0.3">
      <c r="A13" s="33" t="s">
        <v>287</v>
      </c>
      <c r="B13" s="100" t="s">
        <v>312</v>
      </c>
      <c r="C13" s="101"/>
      <c r="D13" s="44"/>
    </row>
    <row r="14" spans="1:4" s="41" customFormat="1" x14ac:dyDescent="0.3">
      <c r="A14" s="40"/>
      <c r="B14" s="99"/>
      <c r="C14" s="99"/>
      <c r="D14" s="44"/>
    </row>
    <row r="15" spans="1:4" s="41" customFormat="1" ht="30.45" customHeight="1" x14ac:dyDescent="0.3">
      <c r="A15" s="24" t="s">
        <v>114</v>
      </c>
      <c r="B15" s="99" t="s">
        <v>311</v>
      </c>
      <c r="C15" s="99"/>
      <c r="D15" s="44"/>
    </row>
    <row r="16" spans="1:4" s="41" customFormat="1" x14ac:dyDescent="0.3">
      <c r="A16" s="40"/>
      <c r="B16" s="112"/>
      <c r="C16" s="111"/>
      <c r="D16" s="44"/>
    </row>
    <row r="17" spans="1:5" s="41" customFormat="1" ht="15.6" x14ac:dyDescent="0.3">
      <c r="A17" s="102" t="s">
        <v>281</v>
      </c>
      <c r="B17" s="103"/>
      <c r="C17" s="104"/>
      <c r="D17" s="44"/>
    </row>
    <row r="18" spans="1:5" ht="45" customHeight="1" x14ac:dyDescent="0.3">
      <c r="A18" s="36" t="s">
        <v>280</v>
      </c>
      <c r="B18" s="109" t="s">
        <v>207</v>
      </c>
      <c r="C18" s="109"/>
      <c r="D18" s="44"/>
    </row>
    <row r="19" spans="1:5" s="41" customFormat="1" ht="15.6" x14ac:dyDescent="0.3">
      <c r="A19" s="102" t="s">
        <v>282</v>
      </c>
      <c r="B19" s="103"/>
      <c r="C19" s="104"/>
      <c r="D19" s="44"/>
    </row>
    <row r="20" spans="1:5" s="41" customFormat="1" x14ac:dyDescent="0.3">
      <c r="A20" s="30" t="s">
        <v>276</v>
      </c>
      <c r="B20" s="112"/>
      <c r="C20" s="111"/>
      <c r="D20" s="44"/>
    </row>
    <row r="21" spans="1:5" s="41" customFormat="1" ht="58.95" customHeight="1" x14ac:dyDescent="0.3">
      <c r="A21" s="36" t="s">
        <v>278</v>
      </c>
      <c r="B21" s="98" t="s">
        <v>283</v>
      </c>
      <c r="C21" s="98"/>
      <c r="D21" s="44"/>
    </row>
    <row r="22" spans="1:5" s="41" customFormat="1" ht="31.95" customHeight="1" x14ac:dyDescent="0.3">
      <c r="A22" s="36" t="s">
        <v>269</v>
      </c>
      <c r="B22" s="99" t="s">
        <v>277</v>
      </c>
      <c r="C22" s="99"/>
      <c r="D22" s="44"/>
    </row>
    <row r="23" spans="1:5" s="41" customFormat="1" x14ac:dyDescent="0.3">
      <c r="A23" s="30" t="s">
        <v>275</v>
      </c>
      <c r="B23" s="112"/>
      <c r="C23" s="111"/>
      <c r="D23" s="44"/>
    </row>
    <row r="24" spans="1:5" s="41" customFormat="1" ht="30.6" customHeight="1" x14ac:dyDescent="0.3">
      <c r="A24" s="36" t="s">
        <v>123</v>
      </c>
      <c r="B24" s="98" t="s">
        <v>284</v>
      </c>
      <c r="C24" s="98"/>
      <c r="D24" s="44"/>
    </row>
    <row r="25" spans="1:5" ht="29.4" customHeight="1" x14ac:dyDescent="0.3">
      <c r="A25" s="36" t="s">
        <v>270</v>
      </c>
      <c r="B25" s="99" t="s">
        <v>279</v>
      </c>
      <c r="C25" s="99"/>
      <c r="D25" s="44"/>
      <c r="E25" s="41"/>
    </row>
    <row r="26" spans="1:5" ht="29.4" customHeight="1" x14ac:dyDescent="0.3">
      <c r="A26" s="97" t="s">
        <v>309</v>
      </c>
      <c r="B26" s="99" t="s">
        <v>310</v>
      </c>
      <c r="C26" s="99"/>
      <c r="D26" s="44"/>
      <c r="E26" s="41"/>
    </row>
    <row r="27" spans="1:5" s="41" customFormat="1" ht="15.6" x14ac:dyDescent="0.3">
      <c r="A27" s="102" t="s">
        <v>285</v>
      </c>
      <c r="B27" s="103"/>
      <c r="C27" s="104"/>
      <c r="D27" s="44"/>
    </row>
    <row r="28" spans="1:5" ht="44.4" customHeight="1" x14ac:dyDescent="0.3">
      <c r="A28" s="36" t="s">
        <v>120</v>
      </c>
      <c r="B28" s="108" t="s">
        <v>210</v>
      </c>
      <c r="C28" s="108"/>
      <c r="D28" s="44"/>
      <c r="E28" s="41"/>
    </row>
    <row r="29" spans="1:5" s="41" customFormat="1" ht="58.2" customHeight="1" x14ac:dyDescent="0.3">
      <c r="A29" s="68" t="s">
        <v>317</v>
      </c>
      <c r="B29" s="110" t="s">
        <v>318</v>
      </c>
      <c r="C29" s="111"/>
      <c r="D29" s="44"/>
    </row>
    <row r="30" spans="1:5" ht="100.95" customHeight="1" x14ac:dyDescent="0.3">
      <c r="A30" s="36" t="s">
        <v>115</v>
      </c>
      <c r="B30" s="109" t="s">
        <v>286</v>
      </c>
      <c r="C30" s="109"/>
      <c r="D30" s="44"/>
      <c r="E30" s="41"/>
    </row>
    <row r="31" spans="1:5" s="41" customFormat="1" ht="28.8" x14ac:dyDescent="0.3">
      <c r="A31" s="105" t="s">
        <v>288</v>
      </c>
      <c r="B31" s="30" t="s">
        <v>107</v>
      </c>
      <c r="C31" s="33" t="s">
        <v>118</v>
      </c>
      <c r="D31" s="44"/>
    </row>
    <row r="32" spans="1:5" s="41" customFormat="1" x14ac:dyDescent="0.3">
      <c r="A32" s="106"/>
      <c r="B32" s="45" t="s">
        <v>122</v>
      </c>
      <c r="C32" s="68" t="s">
        <v>211</v>
      </c>
      <c r="D32" s="44"/>
    </row>
    <row r="33" spans="1:4" s="41" customFormat="1" ht="28.8" x14ac:dyDescent="0.3">
      <c r="A33" s="106"/>
      <c r="B33" s="40" t="s">
        <v>92</v>
      </c>
      <c r="C33" s="42" t="s">
        <v>126</v>
      </c>
      <c r="D33" s="44"/>
    </row>
    <row r="34" spans="1:4" s="41" customFormat="1" x14ac:dyDescent="0.3">
      <c r="A34" s="106"/>
      <c r="B34" s="40" t="s">
        <v>93</v>
      </c>
      <c r="C34" s="42" t="s">
        <v>108</v>
      </c>
      <c r="D34" s="44"/>
    </row>
    <row r="35" spans="1:4" s="41" customFormat="1" ht="28.8" x14ac:dyDescent="0.3">
      <c r="A35" s="106"/>
      <c r="B35" s="40" t="s">
        <v>109</v>
      </c>
      <c r="C35" s="42" t="s">
        <v>110</v>
      </c>
      <c r="D35" s="44"/>
    </row>
    <row r="36" spans="1:4" s="41" customFormat="1" ht="28.8" x14ac:dyDescent="0.3">
      <c r="A36" s="106"/>
      <c r="B36" s="40" t="s">
        <v>111</v>
      </c>
      <c r="C36" s="42" t="s">
        <v>112</v>
      </c>
      <c r="D36" s="44"/>
    </row>
    <row r="37" spans="1:4" s="41" customFormat="1" x14ac:dyDescent="0.3">
      <c r="A37" s="106"/>
      <c r="B37" s="40" t="s">
        <v>103</v>
      </c>
      <c r="C37" s="42" t="s">
        <v>113</v>
      </c>
      <c r="D37" s="44"/>
    </row>
    <row r="38" spans="1:4" s="41" customFormat="1" x14ac:dyDescent="0.3">
      <c r="A38" s="106"/>
      <c r="B38" s="40" t="s">
        <v>212</v>
      </c>
      <c r="C38" s="42"/>
      <c r="D38" s="44"/>
    </row>
    <row r="39" spans="1:4" s="41" customFormat="1" x14ac:dyDescent="0.3">
      <c r="A39" s="107"/>
      <c r="B39" s="40" t="s">
        <v>213</v>
      </c>
      <c r="C39" s="42"/>
      <c r="D39" s="44"/>
    </row>
    <row r="40" spans="1:4" s="41" customFormat="1" ht="58.95" customHeight="1" x14ac:dyDescent="0.3">
      <c r="A40" s="37" t="s">
        <v>289</v>
      </c>
      <c r="B40" s="99" t="s">
        <v>314</v>
      </c>
      <c r="C40" s="99"/>
      <c r="D40" s="44"/>
    </row>
    <row r="41" spans="1:4" s="41" customFormat="1" ht="60" customHeight="1" x14ac:dyDescent="0.3">
      <c r="A41" s="35" t="s">
        <v>125</v>
      </c>
      <c r="B41" s="99" t="s">
        <v>214</v>
      </c>
      <c r="C41" s="99"/>
      <c r="D41" s="44"/>
    </row>
    <row r="42" spans="1:4" s="41" customFormat="1" ht="29.4" customHeight="1" x14ac:dyDescent="0.3">
      <c r="A42" s="37" t="s">
        <v>315</v>
      </c>
      <c r="B42" s="99" t="s">
        <v>316</v>
      </c>
      <c r="C42" s="99"/>
      <c r="D42" s="44"/>
    </row>
    <row r="43" spans="1:4" s="41" customFormat="1" x14ac:dyDescent="0.3">
      <c r="A43" s="35"/>
      <c r="B43" s="99"/>
      <c r="C43" s="99"/>
      <c r="D43" s="44"/>
    </row>
    <row r="44" spans="1:4" s="41" customFormat="1" ht="131.4" customHeight="1" x14ac:dyDescent="0.3">
      <c r="A44" s="39" t="s">
        <v>124</v>
      </c>
      <c r="B44" s="100" t="s">
        <v>290</v>
      </c>
      <c r="C44" s="101"/>
      <c r="D44" s="44"/>
    </row>
    <row r="45" spans="1:4" x14ac:dyDescent="0.3">
      <c r="D45" s="44"/>
    </row>
  </sheetData>
  <mergeCells count="33">
    <mergeCell ref="B13:C13"/>
    <mergeCell ref="B9:C9"/>
    <mergeCell ref="B23:C23"/>
    <mergeCell ref="B20:C20"/>
    <mergeCell ref="B22:C22"/>
    <mergeCell ref="B21:C21"/>
    <mergeCell ref="A19:C19"/>
    <mergeCell ref="B12:C12"/>
    <mergeCell ref="B11:C11"/>
    <mergeCell ref="A17:C17"/>
    <mergeCell ref="B14:C14"/>
    <mergeCell ref="B15:C15"/>
    <mergeCell ref="B16:C16"/>
    <mergeCell ref="B18:C18"/>
    <mergeCell ref="B8:C8"/>
    <mergeCell ref="B10:C10"/>
    <mergeCell ref="B4:C4"/>
    <mergeCell ref="B5:C5"/>
    <mergeCell ref="B6:C6"/>
    <mergeCell ref="B7:C7"/>
    <mergeCell ref="B24:C24"/>
    <mergeCell ref="B43:C43"/>
    <mergeCell ref="B44:C44"/>
    <mergeCell ref="B40:C40"/>
    <mergeCell ref="B41:C41"/>
    <mergeCell ref="B25:C25"/>
    <mergeCell ref="A27:C27"/>
    <mergeCell ref="A31:A39"/>
    <mergeCell ref="B28:C28"/>
    <mergeCell ref="B30:C30"/>
    <mergeCell ref="B26:C26"/>
    <mergeCell ref="B42:C42"/>
    <mergeCell ref="B29:C29"/>
  </mergeCells>
  <pageMargins left="0.7" right="0.7" top="0.78740157499999996" bottom="0.78740157499999996"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FF00"/>
  </sheetPr>
  <dimension ref="A1:AI55"/>
  <sheetViews>
    <sheetView zoomScale="85" zoomScaleNormal="85" workbookViewId="0">
      <selection activeCell="AB31" sqref="AB31"/>
    </sheetView>
  </sheetViews>
  <sheetFormatPr baseColWidth="10" defaultRowHeight="14.4" x14ac:dyDescent="0.3"/>
  <cols>
    <col min="1" max="1" width="15.21875" customWidth="1"/>
    <col min="2" max="2" width="12.77734375" customWidth="1"/>
    <col min="3" max="3" width="13.77734375" customWidth="1"/>
    <col min="4" max="5" width="10.77734375" customWidth="1"/>
    <col min="6" max="8" width="11.21875" style="15"/>
    <col min="9" max="15" width="10.77734375" style="15" customWidth="1"/>
    <col min="16" max="19" width="11.21875" style="15"/>
    <col min="21" max="21" width="10.77734375" customWidth="1"/>
    <col min="23" max="26" width="11.5546875" style="15"/>
    <col min="28" max="28" width="10.77734375" customWidth="1"/>
  </cols>
  <sheetData>
    <row r="1" spans="1:35" ht="18" x14ac:dyDescent="0.35">
      <c r="A1" s="70" t="s">
        <v>299</v>
      </c>
      <c r="C1" s="74" t="s">
        <v>322</v>
      </c>
      <c r="H1" s="19" t="s">
        <v>323</v>
      </c>
      <c r="W1"/>
      <c r="X1"/>
      <c r="Y1"/>
      <c r="Z1"/>
      <c r="AD1" s="90" t="s">
        <v>313</v>
      </c>
      <c r="AE1" s="91"/>
      <c r="AF1" s="91"/>
      <c r="AG1" s="91"/>
      <c r="AH1" s="91"/>
      <c r="AI1" s="91"/>
    </row>
    <row r="2" spans="1:35" x14ac:dyDescent="0.3">
      <c r="A2" s="78" t="s">
        <v>300</v>
      </c>
      <c r="B2" s="79"/>
      <c r="C2" s="80" t="s">
        <v>319</v>
      </c>
      <c r="D2" s="81"/>
      <c r="P2"/>
      <c r="Q2"/>
      <c r="R2"/>
      <c r="S2"/>
      <c r="W2"/>
      <c r="X2"/>
      <c r="Y2"/>
      <c r="Z2"/>
    </row>
    <row r="3" spans="1:35" x14ac:dyDescent="0.3">
      <c r="A3" s="78" t="s">
        <v>301</v>
      </c>
      <c r="B3" s="82"/>
      <c r="C3" s="80">
        <v>2298</v>
      </c>
      <c r="D3" s="83" t="s">
        <v>320</v>
      </c>
      <c r="P3" s="19"/>
      <c r="Q3" s="19"/>
      <c r="R3" s="19"/>
      <c r="S3" s="19"/>
      <c r="T3" s="20"/>
      <c r="U3" s="19"/>
      <c r="V3" s="19"/>
      <c r="W3"/>
      <c r="X3"/>
      <c r="Y3"/>
      <c r="Z3"/>
    </row>
    <row r="4" spans="1:35" x14ac:dyDescent="0.3">
      <c r="A4" s="29" t="s">
        <v>266</v>
      </c>
      <c r="B4" s="74" t="s">
        <v>103</v>
      </c>
      <c r="D4" s="21"/>
      <c r="P4" s="73" t="s">
        <v>266</v>
      </c>
      <c r="Q4" s="73" t="s">
        <v>266</v>
      </c>
      <c r="R4" s="73" t="s">
        <v>266</v>
      </c>
      <c r="S4" s="73" t="s">
        <v>266</v>
      </c>
      <c r="T4" s="73" t="s">
        <v>266</v>
      </c>
      <c r="U4" s="73" t="s">
        <v>266</v>
      </c>
      <c r="V4" s="73" t="s">
        <v>266</v>
      </c>
      <c r="W4" s="73" t="s">
        <v>267</v>
      </c>
      <c r="X4" s="73" t="s">
        <v>267</v>
      </c>
      <c r="Y4" s="73" t="s">
        <v>267</v>
      </c>
      <c r="Z4" s="73" t="s">
        <v>267</v>
      </c>
      <c r="AA4" s="73" t="s">
        <v>267</v>
      </c>
      <c r="AB4" s="73" t="s">
        <v>267</v>
      </c>
      <c r="AC4" s="73" t="s">
        <v>267</v>
      </c>
      <c r="AD4" s="73"/>
      <c r="AE4" s="73"/>
      <c r="AF4" s="73" t="s">
        <v>266</v>
      </c>
      <c r="AG4" s="73" t="s">
        <v>266</v>
      </c>
      <c r="AH4" s="73" t="s">
        <v>267</v>
      </c>
      <c r="AI4" s="73" t="s">
        <v>267</v>
      </c>
    </row>
    <row r="5" spans="1:35" x14ac:dyDescent="0.3">
      <c r="A5" s="29" t="s">
        <v>267</v>
      </c>
      <c r="B5" s="74" t="s">
        <v>92</v>
      </c>
      <c r="D5" s="21"/>
      <c r="P5" s="19"/>
      <c r="Q5" s="19"/>
      <c r="R5" s="19"/>
      <c r="S5" s="19"/>
      <c r="T5" s="19"/>
      <c r="U5" s="20"/>
      <c r="V5" s="19"/>
      <c r="W5" s="19"/>
      <c r="X5" s="19"/>
      <c r="Y5" s="19"/>
      <c r="Z5" s="19"/>
      <c r="AA5" s="19"/>
      <c r="AB5" s="20"/>
      <c r="AC5" s="19"/>
      <c r="AD5" s="19"/>
      <c r="AE5" s="19"/>
      <c r="AF5" s="19"/>
      <c r="AG5" s="19"/>
      <c r="AH5" s="19"/>
      <c r="AI5" s="19"/>
    </row>
    <row r="6" spans="1:35" x14ac:dyDescent="0.3">
      <c r="P6" s="34" t="str">
        <f t="shared" ref="P6:V6" si="0">$B4</f>
        <v>Deponierung</v>
      </c>
      <c r="Q6" s="34" t="str">
        <f t="shared" si="0"/>
        <v>Deponierung</v>
      </c>
      <c r="R6" s="34" t="str">
        <f t="shared" si="0"/>
        <v>Deponierung</v>
      </c>
      <c r="S6" s="34" t="str">
        <f t="shared" si="0"/>
        <v>Deponierung</v>
      </c>
      <c r="T6" s="34" t="str">
        <f t="shared" si="0"/>
        <v>Deponierung</v>
      </c>
      <c r="U6" s="34" t="str">
        <f t="shared" si="0"/>
        <v>Deponierung</v>
      </c>
      <c r="V6" s="34" t="str">
        <f t="shared" si="0"/>
        <v>Deponierung</v>
      </c>
      <c r="W6" s="34" t="str">
        <f t="shared" ref="W6:AC6" si="1">$B5</f>
        <v>Recycling</v>
      </c>
      <c r="X6" s="34" t="str">
        <f t="shared" si="1"/>
        <v>Recycling</v>
      </c>
      <c r="Y6" s="34" t="str">
        <f t="shared" si="1"/>
        <v>Recycling</v>
      </c>
      <c r="Z6" s="34" t="str">
        <f t="shared" si="1"/>
        <v>Recycling</v>
      </c>
      <c r="AA6" s="34" t="str">
        <f t="shared" si="1"/>
        <v>Recycling</v>
      </c>
      <c r="AB6" s="34" t="str">
        <f t="shared" si="1"/>
        <v>Recycling</v>
      </c>
      <c r="AC6" s="34" t="str">
        <f t="shared" si="1"/>
        <v>Recycling</v>
      </c>
      <c r="AD6" s="34"/>
      <c r="AE6" s="34"/>
      <c r="AF6" s="34" t="str">
        <f t="shared" ref="AF6:AG6" si="2">$B4</f>
        <v>Deponierung</v>
      </c>
      <c r="AG6" s="34" t="str">
        <f t="shared" si="2"/>
        <v>Deponierung</v>
      </c>
      <c r="AH6" s="34" t="str">
        <f t="shared" ref="AH6:AI6" si="3">$B5</f>
        <v>Recycling</v>
      </c>
      <c r="AI6" s="34" t="str">
        <f t="shared" si="3"/>
        <v>Recycling</v>
      </c>
    </row>
    <row r="7" spans="1:35" x14ac:dyDescent="0.3">
      <c r="A7" s="1" t="s">
        <v>7</v>
      </c>
      <c r="B7" s="1" t="s">
        <v>0</v>
      </c>
      <c r="C7" s="1" t="s">
        <v>17</v>
      </c>
      <c r="D7" s="1" t="s">
        <v>18</v>
      </c>
      <c r="E7" s="1" t="s">
        <v>19</v>
      </c>
      <c r="F7" s="14" t="s">
        <v>72</v>
      </c>
      <c r="G7" s="14" t="s">
        <v>1</v>
      </c>
      <c r="H7" s="14" t="s">
        <v>2</v>
      </c>
      <c r="I7" s="14" t="s">
        <v>10</v>
      </c>
      <c r="J7" s="14" t="s">
        <v>11</v>
      </c>
      <c r="K7" s="14" t="s">
        <v>12</v>
      </c>
      <c r="L7" s="14" t="s">
        <v>13</v>
      </c>
      <c r="M7" s="14" t="s">
        <v>14</v>
      </c>
      <c r="N7" s="14" t="s">
        <v>15</v>
      </c>
      <c r="O7" s="14" t="s">
        <v>16</v>
      </c>
      <c r="P7" s="14" t="s">
        <v>3</v>
      </c>
      <c r="Q7" s="14" t="s">
        <v>4</v>
      </c>
      <c r="R7" s="14" t="s">
        <v>5</v>
      </c>
      <c r="S7" s="14" t="s">
        <v>6</v>
      </c>
      <c r="T7" s="1" t="s">
        <v>73</v>
      </c>
      <c r="U7" s="27" t="s">
        <v>25</v>
      </c>
      <c r="V7" s="27" t="s">
        <v>101</v>
      </c>
      <c r="W7" s="14" t="s">
        <v>3</v>
      </c>
      <c r="X7" s="14" t="s">
        <v>4</v>
      </c>
      <c r="Y7" s="14" t="s">
        <v>5</v>
      </c>
      <c r="Z7" s="14" t="s">
        <v>6</v>
      </c>
      <c r="AA7" s="1" t="s">
        <v>73</v>
      </c>
      <c r="AB7" s="27" t="s">
        <v>25</v>
      </c>
      <c r="AC7" s="27" t="s">
        <v>101</v>
      </c>
      <c r="AD7" s="1" t="s">
        <v>297</v>
      </c>
      <c r="AE7" s="1" t="s">
        <v>304</v>
      </c>
      <c r="AF7" s="1" t="s">
        <v>298</v>
      </c>
      <c r="AG7" s="1" t="s">
        <v>305</v>
      </c>
      <c r="AH7" s="1" t="s">
        <v>298</v>
      </c>
      <c r="AI7" s="1" t="s">
        <v>305</v>
      </c>
    </row>
    <row r="8" spans="1:35" x14ac:dyDescent="0.3">
      <c r="A8" s="4" t="s">
        <v>100</v>
      </c>
      <c r="B8" s="84" t="s">
        <v>105</v>
      </c>
      <c r="C8" s="46">
        <v>74.242678292209916</v>
      </c>
      <c r="D8" s="46">
        <v>4.4179279411091006</v>
      </c>
      <c r="E8" s="46">
        <v>3.514832863294747</v>
      </c>
      <c r="F8" s="46">
        <v>82.175439096613758</v>
      </c>
      <c r="G8" s="46">
        <v>9.1352917539449976</v>
      </c>
      <c r="H8" s="46">
        <v>1.9222454258989849</v>
      </c>
      <c r="I8" s="46">
        <v>-8.0974562651455226</v>
      </c>
      <c r="J8" s="46"/>
      <c r="K8" s="46"/>
      <c r="L8" s="46"/>
      <c r="M8" s="46"/>
      <c r="N8" s="46"/>
      <c r="O8" s="46"/>
      <c r="P8" s="46"/>
      <c r="Q8" s="46"/>
      <c r="R8" s="46"/>
      <c r="S8" s="46"/>
      <c r="T8" s="46"/>
      <c r="U8" s="46"/>
      <c r="V8" s="46"/>
      <c r="W8" s="46">
        <v>3.274892554989</v>
      </c>
      <c r="X8" s="46">
        <v>4.6212635367250003</v>
      </c>
      <c r="Y8" s="46">
        <v>0</v>
      </c>
      <c r="Z8" s="46">
        <f>0.121602474436-0.647796501211642</f>
        <v>-0.52619402677564198</v>
      </c>
      <c r="AA8" s="46">
        <f>SUM(AB8:AC8)</f>
        <v>-4.7374932140656858</v>
      </c>
      <c r="AB8" s="46">
        <v>-2.0722755919318123</v>
      </c>
      <c r="AC8" s="46">
        <v>-2.6652176221338735</v>
      </c>
      <c r="AD8" s="92">
        <f>F8+G8+H8</f>
        <v>93.232976276457734</v>
      </c>
      <c r="AE8" s="92">
        <f>SUM(I8:O8)</f>
        <v>-8.0974562651455226</v>
      </c>
      <c r="AF8" s="92">
        <f>SUM(P8:S8)</f>
        <v>0</v>
      </c>
      <c r="AG8" s="92">
        <f>AD8+AE8+AF8</f>
        <v>85.135520011312209</v>
      </c>
      <c r="AH8" s="92">
        <f t="shared" ref="AH8:AH44" si="4">SUM(W8:Z8)</f>
        <v>7.3699620649383579</v>
      </c>
      <c r="AI8" s="92">
        <f t="shared" ref="AI8:AI44" si="5">AD8+AE8+AH8</f>
        <v>92.505482076250573</v>
      </c>
    </row>
    <row r="9" spans="1:35" x14ac:dyDescent="0.3">
      <c r="A9" s="3" t="s">
        <v>98</v>
      </c>
      <c r="B9" s="84" t="s">
        <v>105</v>
      </c>
      <c r="C9" s="46">
        <v>74.231066209993045</v>
      </c>
      <c r="D9" s="46">
        <v>4.4157477480000003</v>
      </c>
      <c r="E9" s="46">
        <v>3.9264174137407721</v>
      </c>
      <c r="F9" s="46">
        <v>82.573231371733812</v>
      </c>
      <c r="G9" s="46">
        <v>9.1307576564376536</v>
      </c>
      <c r="H9" s="46">
        <v>1.5078624865253989</v>
      </c>
      <c r="I9" s="46">
        <v>-8.0974562651455226</v>
      </c>
      <c r="J9" s="46"/>
      <c r="K9" s="46"/>
      <c r="L9" s="46"/>
      <c r="M9" s="46"/>
      <c r="N9" s="46"/>
      <c r="O9" s="46"/>
      <c r="P9" s="46"/>
      <c r="Q9" s="46"/>
      <c r="R9" s="46"/>
      <c r="S9" s="46"/>
      <c r="T9" s="46"/>
      <c r="U9" s="46"/>
      <c r="V9" s="46"/>
      <c r="W9" s="46">
        <v>3.2745240330000001</v>
      </c>
      <c r="X9" s="46">
        <v>4.6189830000000001</v>
      </c>
      <c r="Y9" s="46">
        <v>0</v>
      </c>
      <c r="Z9" s="46">
        <f>0.12152909-0.647796501211642</f>
        <v>-0.526267411211642</v>
      </c>
      <c r="AA9" s="46">
        <f t="shared" ref="AA9:AA30" si="6">SUM(AB9:AC9)</f>
        <v>-4.735790311975709</v>
      </c>
      <c r="AB9" s="46">
        <v>-2.0718404842454108</v>
      </c>
      <c r="AC9" s="46">
        <v>-2.6639498277302986</v>
      </c>
      <c r="AD9" s="92">
        <f t="shared" ref="AD9:AD44" si="7">F9+G9+H9</f>
        <v>93.21185151469686</v>
      </c>
      <c r="AE9" s="92">
        <f t="shared" ref="AE9:AE44" si="8">SUM(I9:O9)</f>
        <v>-8.0974562651455226</v>
      </c>
      <c r="AF9" s="92">
        <f t="shared" ref="AF9:AF44" si="9">SUM(P9:S9)</f>
        <v>0</v>
      </c>
      <c r="AG9" s="92">
        <f t="shared" ref="AG9:AG44" si="10">AD9+AE9+AF9</f>
        <v>85.114395249551336</v>
      </c>
      <c r="AH9" s="92">
        <f t="shared" si="4"/>
        <v>7.3672396217883582</v>
      </c>
      <c r="AI9" s="92">
        <f t="shared" si="5"/>
        <v>92.481634871339693</v>
      </c>
    </row>
    <row r="10" spans="1:35" x14ac:dyDescent="0.3">
      <c r="A10" s="3" t="s">
        <v>99</v>
      </c>
      <c r="B10" s="84" t="s">
        <v>127</v>
      </c>
      <c r="C10" s="46">
        <v>0</v>
      </c>
      <c r="D10" s="46">
        <v>0</v>
      </c>
      <c r="E10" s="46">
        <v>-0.4139891410215194</v>
      </c>
      <c r="F10" s="46">
        <v>-0.4139891410215194</v>
      </c>
      <c r="G10" s="46">
        <v>0</v>
      </c>
      <c r="H10" s="46">
        <v>0.4139891410215194</v>
      </c>
      <c r="I10" s="46">
        <v>0</v>
      </c>
      <c r="J10" s="46"/>
      <c r="K10" s="46"/>
      <c r="L10" s="46"/>
      <c r="M10" s="46"/>
      <c r="N10" s="46"/>
      <c r="O10" s="46"/>
      <c r="P10" s="46"/>
      <c r="Q10" s="46"/>
      <c r="R10" s="46"/>
      <c r="S10" s="46"/>
      <c r="T10" s="46"/>
      <c r="U10" s="46"/>
      <c r="V10" s="46"/>
      <c r="W10" s="46">
        <v>0</v>
      </c>
      <c r="X10" s="46">
        <v>0</v>
      </c>
      <c r="Y10" s="46">
        <v>0</v>
      </c>
      <c r="Z10" s="46">
        <v>0</v>
      </c>
      <c r="AA10" s="46">
        <f t="shared" si="6"/>
        <v>0</v>
      </c>
      <c r="AB10" s="46">
        <v>0</v>
      </c>
      <c r="AC10" s="46">
        <v>0</v>
      </c>
      <c r="AD10" s="92">
        <f t="shared" si="7"/>
        <v>0</v>
      </c>
      <c r="AE10" s="92">
        <f t="shared" si="8"/>
        <v>0</v>
      </c>
      <c r="AF10" s="92">
        <f t="shared" si="9"/>
        <v>0</v>
      </c>
      <c r="AG10" s="92">
        <f t="shared" si="10"/>
        <v>0</v>
      </c>
      <c r="AH10" s="92">
        <f t="shared" si="4"/>
        <v>0</v>
      </c>
      <c r="AI10" s="92">
        <f t="shared" si="5"/>
        <v>0</v>
      </c>
    </row>
    <row r="11" spans="1:35" x14ac:dyDescent="0.3">
      <c r="A11" s="57" t="s">
        <v>128</v>
      </c>
      <c r="B11" s="84" t="s">
        <v>127</v>
      </c>
      <c r="C11" s="46">
        <v>1.1612082216873433E-2</v>
      </c>
      <c r="D11" s="46">
        <v>2.1801931090999998E-3</v>
      </c>
      <c r="E11" s="46">
        <v>2.404590575493673E-3</v>
      </c>
      <c r="F11" s="46">
        <v>1.6196865901467107E-2</v>
      </c>
      <c r="G11" s="46">
        <v>4.5340975073450852E-3</v>
      </c>
      <c r="H11" s="46">
        <v>3.9379835206665214E-4</v>
      </c>
      <c r="I11" s="46">
        <v>0</v>
      </c>
      <c r="J11" s="46"/>
      <c r="K11" s="46"/>
      <c r="L11" s="46"/>
      <c r="M11" s="46"/>
      <c r="N11" s="46"/>
      <c r="O11" s="46"/>
      <c r="P11" s="46"/>
      <c r="Q11" s="46"/>
      <c r="R11" s="46"/>
      <c r="S11" s="46"/>
      <c r="T11" s="46"/>
      <c r="U11" s="46"/>
      <c r="V11" s="46"/>
      <c r="W11" s="46">
        <v>3.6852198899999997E-4</v>
      </c>
      <c r="X11" s="46">
        <v>2.2805367249999998E-3</v>
      </c>
      <c r="Y11" s="46">
        <v>0</v>
      </c>
      <c r="Z11" s="46">
        <v>7.3384435999999993E-5</v>
      </c>
      <c r="AA11" s="46">
        <f t="shared" si="6"/>
        <v>-1.7029020899760991E-3</v>
      </c>
      <c r="AB11" s="46">
        <v>-4.351076864010791E-4</v>
      </c>
      <c r="AC11" s="46">
        <v>-1.26779440357502E-3</v>
      </c>
      <c r="AD11" s="92">
        <f t="shared" si="7"/>
        <v>2.1124761760878841E-2</v>
      </c>
      <c r="AE11" s="92">
        <f t="shared" si="8"/>
        <v>0</v>
      </c>
      <c r="AF11" s="92">
        <f t="shared" si="9"/>
        <v>0</v>
      </c>
      <c r="AG11" s="92">
        <f t="shared" si="10"/>
        <v>2.1124761760878841E-2</v>
      </c>
      <c r="AH11" s="92">
        <f t="shared" si="4"/>
        <v>2.72244315E-3</v>
      </c>
      <c r="AI11" s="92">
        <f t="shared" si="5"/>
        <v>2.3847204910878841E-2</v>
      </c>
    </row>
    <row r="12" spans="1:35" x14ac:dyDescent="0.3">
      <c r="A12" s="4" t="s">
        <v>20</v>
      </c>
      <c r="B12" s="84" t="s">
        <v>66</v>
      </c>
      <c r="C12" s="46">
        <v>2.0575408460035738E-7</v>
      </c>
      <c r="D12" s="46">
        <v>9.6165211099999994E-8</v>
      </c>
      <c r="E12" s="46">
        <v>1.1018989527576829E-7</v>
      </c>
      <c r="F12" s="46">
        <v>4.1210919097612567E-7</v>
      </c>
      <c r="G12" s="46">
        <v>2.0691903772020398E-7</v>
      </c>
      <c r="H12" s="46">
        <v>1.0009633623979283E-8</v>
      </c>
      <c r="I12" s="46">
        <v>0</v>
      </c>
      <c r="J12" s="46"/>
      <c r="K12" s="46"/>
      <c r="L12" s="46"/>
      <c r="M12" s="46"/>
      <c r="N12" s="46"/>
      <c r="O12" s="46"/>
      <c r="P12" s="46"/>
      <c r="Q12" s="46"/>
      <c r="R12" s="46"/>
      <c r="S12" s="46"/>
      <c r="T12" s="46"/>
      <c r="U12" s="46"/>
      <c r="V12" s="46"/>
      <c r="W12" s="46">
        <v>5.2088262599999997E-8</v>
      </c>
      <c r="X12" s="46">
        <v>1.00591225E-7</v>
      </c>
      <c r="Y12" s="46">
        <v>0</v>
      </c>
      <c r="Z12" s="46">
        <v>3.5205281999999999E-9</v>
      </c>
      <c r="AA12" s="46">
        <f t="shared" si="6"/>
        <v>-1.3433088905583044E-7</v>
      </c>
      <c r="AB12" s="46">
        <v>-8.8584037553268921E-8</v>
      </c>
      <c r="AC12" s="46">
        <v>-4.5746851502561517E-8</v>
      </c>
      <c r="AD12" s="92">
        <f t="shared" si="7"/>
        <v>6.2903786232030895E-7</v>
      </c>
      <c r="AE12" s="92">
        <f t="shared" si="8"/>
        <v>0</v>
      </c>
      <c r="AF12" s="92">
        <f t="shared" si="9"/>
        <v>0</v>
      </c>
      <c r="AG12" s="92">
        <f t="shared" si="10"/>
        <v>6.2903786232030895E-7</v>
      </c>
      <c r="AH12" s="92">
        <f t="shared" si="4"/>
        <v>1.562000158E-7</v>
      </c>
      <c r="AI12" s="92">
        <f t="shared" si="5"/>
        <v>7.8523787812030895E-7</v>
      </c>
    </row>
    <row r="13" spans="1:35" x14ac:dyDescent="0.3">
      <c r="A13" s="3" t="s">
        <v>21</v>
      </c>
      <c r="B13" s="84" t="s">
        <v>134</v>
      </c>
      <c r="C13" s="46">
        <v>0.12272238749402566</v>
      </c>
      <c r="D13" s="46">
        <v>9.6525011259999995E-3</v>
      </c>
      <c r="E13" s="46">
        <v>2.6718274154879297E-2</v>
      </c>
      <c r="F13" s="46">
        <v>0.15909316277490496</v>
      </c>
      <c r="G13" s="46">
        <v>2.2823462383530412E-2</v>
      </c>
      <c r="H13" s="46">
        <v>1.3183585376066466E-3</v>
      </c>
      <c r="I13" s="46">
        <v>0</v>
      </c>
      <c r="J13" s="46"/>
      <c r="K13" s="46"/>
      <c r="L13" s="46"/>
      <c r="M13" s="46"/>
      <c r="N13" s="46"/>
      <c r="O13" s="46"/>
      <c r="P13" s="46"/>
      <c r="Q13" s="46"/>
      <c r="R13" s="46"/>
      <c r="S13" s="46"/>
      <c r="T13" s="46"/>
      <c r="U13" s="46"/>
      <c r="V13" s="46"/>
      <c r="W13" s="46">
        <v>3.0350018820000001E-2</v>
      </c>
      <c r="X13" s="46">
        <v>1.0096758500000001E-2</v>
      </c>
      <c r="Y13" s="46">
        <v>0</v>
      </c>
      <c r="Z13" s="46">
        <v>9.1581649999999991E-4</v>
      </c>
      <c r="AA13" s="46">
        <f t="shared" si="6"/>
        <v>-2.3995800919011351E-2</v>
      </c>
      <c r="AB13" s="46">
        <v>-2.1583825564698844E-3</v>
      </c>
      <c r="AC13" s="46">
        <v>-2.1837418362541466E-2</v>
      </c>
      <c r="AD13" s="92">
        <f t="shared" si="7"/>
        <v>0.18323498369604202</v>
      </c>
      <c r="AE13" s="92">
        <f t="shared" si="8"/>
        <v>0</v>
      </c>
      <c r="AF13" s="92">
        <f t="shared" si="9"/>
        <v>0</v>
      </c>
      <c r="AG13" s="92">
        <f t="shared" si="10"/>
        <v>0.18323498369604202</v>
      </c>
      <c r="AH13" s="92">
        <f t="shared" si="4"/>
        <v>4.1362593820000002E-2</v>
      </c>
      <c r="AI13" s="92">
        <f t="shared" si="5"/>
        <v>0.22459757751604204</v>
      </c>
    </row>
    <row r="14" spans="1:35" x14ac:dyDescent="0.3">
      <c r="A14" s="3" t="s">
        <v>156</v>
      </c>
      <c r="B14" s="84" t="s">
        <v>136</v>
      </c>
      <c r="C14" s="46">
        <v>1.4809912997116662E-2</v>
      </c>
      <c r="D14" s="46">
        <v>3.1383900210000003E-4</v>
      </c>
      <c r="E14" s="46">
        <v>8.7224111691730228E-4</v>
      </c>
      <c r="F14" s="46">
        <v>1.5995993116133964E-2</v>
      </c>
      <c r="G14" s="46">
        <v>7.1653436062910829E-4</v>
      </c>
      <c r="H14" s="46">
        <v>3.6432277473097825E-4</v>
      </c>
      <c r="I14" s="46">
        <v>0</v>
      </c>
      <c r="J14" s="46"/>
      <c r="K14" s="46"/>
      <c r="L14" s="46"/>
      <c r="M14" s="46"/>
      <c r="N14" s="46"/>
      <c r="O14" s="46"/>
      <c r="P14" s="46"/>
      <c r="Q14" s="46"/>
      <c r="R14" s="46"/>
      <c r="S14" s="46"/>
      <c r="T14" s="46"/>
      <c r="U14" s="46"/>
      <c r="V14" s="46"/>
      <c r="W14" s="46">
        <v>1.0052619060000001E-4</v>
      </c>
      <c r="X14" s="46">
        <v>3.2828347500000007E-4</v>
      </c>
      <c r="Y14" s="46">
        <v>0</v>
      </c>
      <c r="Z14" s="46">
        <v>1.0120807600000002E-5</v>
      </c>
      <c r="AA14" s="46">
        <f t="shared" si="6"/>
        <v>-6.9388872285290159E-4</v>
      </c>
      <c r="AB14" s="46">
        <v>-2.9626295742583701E-4</v>
      </c>
      <c r="AC14" s="46">
        <v>-3.9762576542706453E-4</v>
      </c>
      <c r="AD14" s="92">
        <f t="shared" si="7"/>
        <v>1.7076850251494049E-2</v>
      </c>
      <c r="AE14" s="92">
        <f t="shared" si="8"/>
        <v>0</v>
      </c>
      <c r="AF14" s="92">
        <f t="shared" si="9"/>
        <v>0</v>
      </c>
      <c r="AG14" s="92">
        <f t="shared" si="10"/>
        <v>1.7076850251494049E-2</v>
      </c>
      <c r="AH14" s="92">
        <f t="shared" si="4"/>
        <v>4.389304732000001E-4</v>
      </c>
      <c r="AI14" s="92">
        <f t="shared" si="5"/>
        <v>1.7515780724694049E-2</v>
      </c>
    </row>
    <row r="15" spans="1:35" x14ac:dyDescent="0.3">
      <c r="A15" s="3" t="s">
        <v>157</v>
      </c>
      <c r="B15" s="84" t="s">
        <v>138</v>
      </c>
      <c r="C15" s="46">
        <v>4.6420357989527802E-2</v>
      </c>
      <c r="D15" s="46">
        <v>2.4352754429999997E-3</v>
      </c>
      <c r="E15" s="46">
        <v>1.0240165062972564E-2</v>
      </c>
      <c r="F15" s="46">
        <v>5.9095798495500368E-2</v>
      </c>
      <c r="G15" s="46">
        <v>6.2394013388875147E-3</v>
      </c>
      <c r="H15" s="46">
        <v>4.3798931194906398E-4</v>
      </c>
      <c r="I15" s="46">
        <v>0</v>
      </c>
      <c r="J15" s="46"/>
      <c r="K15" s="46"/>
      <c r="L15" s="46"/>
      <c r="M15" s="46"/>
      <c r="N15" s="46"/>
      <c r="O15" s="46"/>
      <c r="P15" s="46"/>
      <c r="Q15" s="46"/>
      <c r="R15" s="46"/>
      <c r="S15" s="46"/>
      <c r="T15" s="46"/>
      <c r="U15" s="46"/>
      <c r="V15" s="46"/>
      <c r="W15" s="46">
        <v>1.40682828E-2</v>
      </c>
      <c r="X15" s="46">
        <v>2.5473592500000002E-3</v>
      </c>
      <c r="Y15" s="46">
        <v>0</v>
      </c>
      <c r="Z15" s="46">
        <v>3.5155121999999996E-4</v>
      </c>
      <c r="AA15" s="46">
        <f t="shared" si="6"/>
        <v>-1.0477416152514338E-2</v>
      </c>
      <c r="AB15" s="46">
        <v>-7.0752843096119665E-4</v>
      </c>
      <c r="AC15" s="46">
        <v>-9.7698877215531416E-3</v>
      </c>
      <c r="AD15" s="92">
        <f t="shared" si="7"/>
        <v>6.5773189146336952E-2</v>
      </c>
      <c r="AE15" s="92">
        <f t="shared" si="8"/>
        <v>0</v>
      </c>
      <c r="AF15" s="92">
        <f t="shared" si="9"/>
        <v>0</v>
      </c>
      <c r="AG15" s="92">
        <f t="shared" si="10"/>
        <v>6.5773189146336952E-2</v>
      </c>
      <c r="AH15" s="92">
        <f t="shared" si="4"/>
        <v>1.696719327E-2</v>
      </c>
      <c r="AI15" s="92">
        <f t="shared" si="5"/>
        <v>8.2740382416336952E-2</v>
      </c>
    </row>
    <row r="16" spans="1:35" x14ac:dyDescent="0.3">
      <c r="A16" s="3" t="s">
        <v>158</v>
      </c>
      <c r="B16" s="84" t="s">
        <v>140</v>
      </c>
      <c r="C16" s="46">
        <v>0.51884719867437401</v>
      </c>
      <c r="D16" s="46">
        <v>2.4744561469999999E-2</v>
      </c>
      <c r="E16" s="46">
        <v>0.11033747352238735</v>
      </c>
      <c r="F16" s="46">
        <v>0.65392923366676137</v>
      </c>
      <c r="G16" s="46">
        <v>6.4072523669808465E-2</v>
      </c>
      <c r="H16" s="46">
        <v>3.8067702813036988E-3</v>
      </c>
      <c r="I16" s="46">
        <v>0</v>
      </c>
      <c r="J16" s="46"/>
      <c r="K16" s="46"/>
      <c r="L16" s="46"/>
      <c r="M16" s="46"/>
      <c r="N16" s="46"/>
      <c r="O16" s="46"/>
      <c r="P16" s="46"/>
      <c r="Q16" s="46"/>
      <c r="R16" s="46"/>
      <c r="S16" s="46"/>
      <c r="T16" s="46"/>
      <c r="U16" s="46"/>
      <c r="V16" s="46"/>
      <c r="W16" s="46">
        <v>0.1529192841</v>
      </c>
      <c r="X16" s="46">
        <v>2.5883432500000001E-2</v>
      </c>
      <c r="Y16" s="46">
        <v>0</v>
      </c>
      <c r="Z16" s="46">
        <v>3.7676526E-3</v>
      </c>
      <c r="AA16" s="46">
        <f t="shared" si="6"/>
        <v>-0.10700691036387593</v>
      </c>
      <c r="AB16" s="46">
        <v>-7.2544267216468859E-3</v>
      </c>
      <c r="AC16" s="46">
        <v>-9.9752483642229037E-2</v>
      </c>
      <c r="AD16" s="92">
        <f t="shared" si="7"/>
        <v>0.72180852761787351</v>
      </c>
      <c r="AE16" s="92">
        <f t="shared" si="8"/>
        <v>0</v>
      </c>
      <c r="AF16" s="92">
        <f t="shared" si="9"/>
        <v>0</v>
      </c>
      <c r="AG16" s="92">
        <f t="shared" si="10"/>
        <v>0.72180852761787351</v>
      </c>
      <c r="AH16" s="92">
        <f t="shared" si="4"/>
        <v>0.1825703692</v>
      </c>
      <c r="AI16" s="92">
        <f t="shared" si="5"/>
        <v>0.90437889681787353</v>
      </c>
    </row>
    <row r="17" spans="1:35" x14ac:dyDescent="0.3">
      <c r="A17" s="3" t="s">
        <v>22</v>
      </c>
      <c r="B17" s="84" t="s">
        <v>141</v>
      </c>
      <c r="C17" s="46">
        <v>0.12548836073180886</v>
      </c>
      <c r="D17" s="46">
        <v>1.4984288073999999E-2</v>
      </c>
      <c r="E17" s="46">
        <v>3.4222128405501644E-2</v>
      </c>
      <c r="F17" s="46">
        <v>0.17469477721131049</v>
      </c>
      <c r="G17" s="46">
        <v>3.7017313879857162E-2</v>
      </c>
      <c r="H17" s="46">
        <v>1.1663574890012789E-3</v>
      </c>
      <c r="I17" s="46">
        <v>0</v>
      </c>
      <c r="J17" s="46"/>
      <c r="K17" s="46"/>
      <c r="L17" s="46"/>
      <c r="M17" s="46"/>
      <c r="N17" s="46"/>
      <c r="O17" s="46"/>
      <c r="P17" s="46"/>
      <c r="Q17" s="46"/>
      <c r="R17" s="46"/>
      <c r="S17" s="46"/>
      <c r="T17" s="46"/>
      <c r="U17" s="46"/>
      <c r="V17" s="46"/>
      <c r="W17" s="46">
        <v>4.5290133900000001E-2</v>
      </c>
      <c r="X17" s="46">
        <v>1.56739415E-2</v>
      </c>
      <c r="Y17" s="46">
        <v>0</v>
      </c>
      <c r="Z17" s="46">
        <v>1.31159208E-3</v>
      </c>
      <c r="AA17" s="46">
        <f t="shared" si="6"/>
        <v>-3.3907941683819311E-2</v>
      </c>
      <c r="AB17" s="46">
        <v>-3.9455543945025838E-3</v>
      </c>
      <c r="AC17" s="46">
        <v>-2.9962387289316727E-2</v>
      </c>
      <c r="AD17" s="92">
        <f t="shared" si="7"/>
        <v>0.21287844858016894</v>
      </c>
      <c r="AE17" s="92">
        <f t="shared" si="8"/>
        <v>0</v>
      </c>
      <c r="AF17" s="92">
        <f t="shared" si="9"/>
        <v>0</v>
      </c>
      <c r="AG17" s="92">
        <f t="shared" si="10"/>
        <v>0.21287844858016894</v>
      </c>
      <c r="AH17" s="92">
        <f t="shared" si="4"/>
        <v>6.2275667479999998E-2</v>
      </c>
      <c r="AI17" s="92">
        <f t="shared" si="5"/>
        <v>0.27515411606016893</v>
      </c>
    </row>
    <row r="18" spans="1:35" x14ac:dyDescent="0.3">
      <c r="A18" s="3" t="s">
        <v>23</v>
      </c>
      <c r="B18" s="84" t="s">
        <v>67</v>
      </c>
      <c r="C18" s="46">
        <v>3.3947831553675173E-5</v>
      </c>
      <c r="D18" s="46">
        <v>1.4434859816999997E-5</v>
      </c>
      <c r="E18" s="46">
        <v>3.4040797602535226E-5</v>
      </c>
      <c r="F18" s="46">
        <v>8.2423488973210399E-5</v>
      </c>
      <c r="G18" s="46">
        <v>2.5597984677595408E-5</v>
      </c>
      <c r="H18" s="46">
        <v>1.0117735184724437E-6</v>
      </c>
      <c r="I18" s="46">
        <v>0</v>
      </c>
      <c r="J18" s="46"/>
      <c r="K18" s="46"/>
      <c r="L18" s="46"/>
      <c r="M18" s="46"/>
      <c r="N18" s="46"/>
      <c r="O18" s="46"/>
      <c r="P18" s="46"/>
      <c r="Q18" s="46"/>
      <c r="R18" s="46"/>
      <c r="S18" s="46"/>
      <c r="T18" s="46"/>
      <c r="U18" s="46"/>
      <c r="V18" s="46"/>
      <c r="W18" s="46">
        <v>1.1430443309999999E-6</v>
      </c>
      <c r="X18" s="46">
        <v>1.509922575E-5</v>
      </c>
      <c r="Y18" s="46">
        <v>0</v>
      </c>
      <c r="Z18" s="46">
        <v>1.6876165999999997E-7</v>
      </c>
      <c r="AA18" s="46">
        <f t="shared" si="6"/>
        <v>-1.3789333313613875E-5</v>
      </c>
      <c r="AB18" s="46">
        <v>-1.2953251276691936E-6</v>
      </c>
      <c r="AC18" s="46">
        <v>-1.249400818594468E-5</v>
      </c>
      <c r="AD18" s="92">
        <f t="shared" si="7"/>
        <v>1.0903324716927825E-4</v>
      </c>
      <c r="AE18" s="92">
        <f t="shared" si="8"/>
        <v>0</v>
      </c>
      <c r="AF18" s="92">
        <f t="shared" si="9"/>
        <v>0</v>
      </c>
      <c r="AG18" s="92">
        <f t="shared" si="10"/>
        <v>1.0903324716927825E-4</v>
      </c>
      <c r="AH18" s="92">
        <f t="shared" si="4"/>
        <v>1.6411031740999998E-5</v>
      </c>
      <c r="AI18" s="92">
        <f t="shared" si="5"/>
        <v>1.2544427891027826E-4</v>
      </c>
    </row>
    <row r="19" spans="1:35" x14ac:dyDescent="0.3">
      <c r="A19" s="3" t="s">
        <v>24</v>
      </c>
      <c r="B19" s="84" t="s">
        <v>48</v>
      </c>
      <c r="C19" s="46">
        <v>251.98884346554223</v>
      </c>
      <c r="D19" s="46">
        <v>62.715227589999998</v>
      </c>
      <c r="E19" s="46">
        <v>53.099802847675001</v>
      </c>
      <c r="F19" s="46">
        <v>367.80387390321721</v>
      </c>
      <c r="G19" s="46">
        <v>138.42702906380674</v>
      </c>
      <c r="H19" s="46">
        <v>5.861891147217845</v>
      </c>
      <c r="I19" s="46">
        <v>0</v>
      </c>
      <c r="J19" s="46"/>
      <c r="K19" s="46"/>
      <c r="L19" s="46"/>
      <c r="M19" s="46"/>
      <c r="N19" s="46"/>
      <c r="O19" s="46"/>
      <c r="P19" s="46"/>
      <c r="Q19" s="46"/>
      <c r="R19" s="46"/>
      <c r="S19" s="46"/>
      <c r="T19" s="46"/>
      <c r="U19" s="46"/>
      <c r="V19" s="46"/>
      <c r="W19" s="46">
        <v>42.884519699999998</v>
      </c>
      <c r="X19" s="46">
        <v>65.601702500000002</v>
      </c>
      <c r="Y19" s="46">
        <v>0</v>
      </c>
      <c r="Z19" s="46">
        <v>3.0284974</v>
      </c>
      <c r="AA19" s="46">
        <f t="shared" si="6"/>
        <v>-76.994888663089782</v>
      </c>
      <c r="AB19" s="46">
        <v>-30.628866879070074</v>
      </c>
      <c r="AC19" s="46">
        <v>-46.366021784019708</v>
      </c>
      <c r="AD19" s="92">
        <f t="shared" si="7"/>
        <v>512.09279411424177</v>
      </c>
      <c r="AE19" s="92">
        <f t="shared" si="8"/>
        <v>0</v>
      </c>
      <c r="AF19" s="92">
        <f t="shared" si="9"/>
        <v>0</v>
      </c>
      <c r="AG19" s="92">
        <f t="shared" si="10"/>
        <v>512.09279411424177</v>
      </c>
      <c r="AH19" s="92">
        <f t="shared" si="4"/>
        <v>111.51471960000001</v>
      </c>
      <c r="AI19" s="92">
        <f t="shared" si="5"/>
        <v>623.6075137142418</v>
      </c>
    </row>
    <row r="20" spans="1:35" x14ac:dyDescent="0.3">
      <c r="A20" s="3" t="s">
        <v>165</v>
      </c>
      <c r="B20" s="84" t="s">
        <v>145</v>
      </c>
      <c r="C20" s="46">
        <v>2.5950798830405559</v>
      </c>
      <c r="D20" s="46">
        <v>0.25855400010000001</v>
      </c>
      <c r="E20" s="46">
        <v>0.51834217562853324</v>
      </c>
      <c r="F20" s="46">
        <v>3.3719760587690892</v>
      </c>
      <c r="G20" s="46">
        <v>0.66685501982571327</v>
      </c>
      <c r="H20" s="46">
        <v>9.4955587064222691E-2</v>
      </c>
      <c r="I20" s="46">
        <v>0</v>
      </c>
      <c r="J20" s="46"/>
      <c r="K20" s="46"/>
      <c r="L20" s="46"/>
      <c r="M20" s="46"/>
      <c r="N20" s="46"/>
      <c r="O20" s="46"/>
      <c r="P20" s="46"/>
      <c r="Q20" s="46"/>
      <c r="R20" s="46"/>
      <c r="S20" s="46"/>
      <c r="T20" s="46"/>
      <c r="U20" s="46"/>
      <c r="V20" s="46"/>
      <c r="W20" s="46">
        <v>9.2414427600000001E-2</v>
      </c>
      <c r="X20" s="46">
        <v>0.27045397500000007</v>
      </c>
      <c r="Y20" s="46">
        <v>0</v>
      </c>
      <c r="Z20" s="46">
        <v>0.13378968600000002</v>
      </c>
      <c r="AA20" s="46">
        <f t="shared" si="6"/>
        <v>-0.75089640641433653</v>
      </c>
      <c r="AB20" s="46">
        <v>-9.6759357657119335E-2</v>
      </c>
      <c r="AC20" s="46">
        <v>-0.65413704875721723</v>
      </c>
      <c r="AD20" s="92">
        <f t="shared" si="7"/>
        <v>4.1337866656590254</v>
      </c>
      <c r="AE20" s="92">
        <f t="shared" si="8"/>
        <v>0</v>
      </c>
      <c r="AF20" s="92">
        <f t="shared" si="9"/>
        <v>0</v>
      </c>
      <c r="AG20" s="92">
        <f t="shared" si="10"/>
        <v>4.1337866656590254</v>
      </c>
      <c r="AH20" s="92">
        <f t="shared" si="4"/>
        <v>0.4966580886000001</v>
      </c>
      <c r="AI20" s="92">
        <f t="shared" si="5"/>
        <v>4.6304447542590257</v>
      </c>
    </row>
    <row r="21" spans="1:35" x14ac:dyDescent="0.3">
      <c r="A21" s="4" t="s">
        <v>26</v>
      </c>
      <c r="B21" s="84" t="s">
        <v>27</v>
      </c>
      <c r="C21" s="46">
        <v>62.811916122844941</v>
      </c>
      <c r="D21" s="46">
        <v>0.98578991599999999</v>
      </c>
      <c r="E21" s="46">
        <v>57.906621411545551</v>
      </c>
      <c r="F21" s="46">
        <v>121.70432745039049</v>
      </c>
      <c r="G21" s="46">
        <v>2.4224538633924806</v>
      </c>
      <c r="H21" s="46">
        <v>6.3363055705217119</v>
      </c>
      <c r="I21" s="46">
        <v>0</v>
      </c>
      <c r="J21" s="46"/>
      <c r="K21" s="46"/>
      <c r="L21" s="46"/>
      <c r="M21" s="46"/>
      <c r="N21" s="46"/>
      <c r="O21" s="46"/>
      <c r="P21" s="46"/>
      <c r="Q21" s="46"/>
      <c r="R21" s="46"/>
      <c r="S21" s="46"/>
      <c r="T21" s="46"/>
      <c r="U21" s="46"/>
      <c r="V21" s="46"/>
      <c r="W21" s="46">
        <v>0.24398272799999998</v>
      </c>
      <c r="X21" s="46">
        <v>1.0311610000000002</v>
      </c>
      <c r="Y21" s="46">
        <v>0</v>
      </c>
      <c r="Z21" s="46">
        <v>2.56406E-2</v>
      </c>
      <c r="AA21" s="46">
        <f t="shared" si="6"/>
        <v>-17.627178292247482</v>
      </c>
      <c r="AB21" s="46">
        <v>-2.9135126658388861</v>
      </c>
      <c r="AC21" s="46">
        <v>-14.713665626408595</v>
      </c>
      <c r="AD21" s="92">
        <f t="shared" si="7"/>
        <v>130.46308688430469</v>
      </c>
      <c r="AE21" s="92">
        <f t="shared" si="8"/>
        <v>0</v>
      </c>
      <c r="AF21" s="92">
        <f t="shared" si="9"/>
        <v>0</v>
      </c>
      <c r="AG21" s="92">
        <f t="shared" si="10"/>
        <v>130.46308688430469</v>
      </c>
      <c r="AH21" s="92">
        <f t="shared" si="4"/>
        <v>1.3007843280000002</v>
      </c>
      <c r="AI21" s="92">
        <f t="shared" si="5"/>
        <v>131.76387121230468</v>
      </c>
    </row>
    <row r="22" spans="1:35" x14ac:dyDescent="0.3">
      <c r="A22" s="4" t="s">
        <v>28</v>
      </c>
      <c r="B22" s="84" t="s">
        <v>27</v>
      </c>
      <c r="C22" s="46">
        <v>0.18100344896428128</v>
      </c>
      <c r="D22" s="46">
        <v>0</v>
      </c>
      <c r="E22" s="46">
        <v>2.5155456515800418</v>
      </c>
      <c r="F22" s="46">
        <v>2.6965491005443232</v>
      </c>
      <c r="G22" s="46">
        <v>0</v>
      </c>
      <c r="H22" s="46">
        <v>-2.5155456515800418</v>
      </c>
      <c r="I22" s="46">
        <v>0</v>
      </c>
      <c r="J22" s="46"/>
      <c r="K22" s="46"/>
      <c r="L22" s="46"/>
      <c r="M22" s="46"/>
      <c r="N22" s="46"/>
      <c r="O22" s="46"/>
      <c r="P22" s="46"/>
      <c r="Q22" s="46"/>
      <c r="R22" s="46"/>
      <c r="S22" s="46"/>
      <c r="T22" s="46"/>
      <c r="U22" s="46"/>
      <c r="V22" s="46"/>
      <c r="W22" s="46">
        <v>0</v>
      </c>
      <c r="X22" s="46">
        <v>0</v>
      </c>
      <c r="Y22" s="46">
        <v>-0.17738337998499565</v>
      </c>
      <c r="Z22" s="46">
        <v>0</v>
      </c>
      <c r="AA22" s="46">
        <f t="shared" si="6"/>
        <v>0</v>
      </c>
      <c r="AB22" s="46">
        <v>0</v>
      </c>
      <c r="AC22" s="46">
        <v>0</v>
      </c>
      <c r="AD22" s="92">
        <f t="shared" si="7"/>
        <v>0.18100344896428133</v>
      </c>
      <c r="AE22" s="92">
        <f t="shared" si="8"/>
        <v>0</v>
      </c>
      <c r="AF22" s="92">
        <f t="shared" si="9"/>
        <v>0</v>
      </c>
      <c r="AG22" s="92">
        <f t="shared" si="10"/>
        <v>0.18100344896428133</v>
      </c>
      <c r="AH22" s="92">
        <f t="shared" si="4"/>
        <v>-0.17738337998499565</v>
      </c>
      <c r="AI22" s="92">
        <f t="shared" si="5"/>
        <v>3.6200689792856844E-3</v>
      </c>
    </row>
    <row r="23" spans="1:35" x14ac:dyDescent="0.3">
      <c r="A23" s="4" t="s">
        <v>29</v>
      </c>
      <c r="B23" s="84" t="s">
        <v>27</v>
      </c>
      <c r="C23" s="46">
        <v>62.992919571809217</v>
      </c>
      <c r="D23" s="46">
        <v>0.98578991599999999</v>
      </c>
      <c r="E23" s="46">
        <v>60.422167063125592</v>
      </c>
      <c r="F23" s="46">
        <v>124.40087655093481</v>
      </c>
      <c r="G23" s="46">
        <v>2.4224538633924806</v>
      </c>
      <c r="H23" s="46">
        <v>3.8207599189416701</v>
      </c>
      <c r="I23" s="46">
        <v>0</v>
      </c>
      <c r="J23" s="46"/>
      <c r="K23" s="46"/>
      <c r="L23" s="46"/>
      <c r="M23" s="46"/>
      <c r="N23" s="46"/>
      <c r="O23" s="46"/>
      <c r="P23" s="46"/>
      <c r="Q23" s="46"/>
      <c r="R23" s="46"/>
      <c r="S23" s="46"/>
      <c r="T23" s="46"/>
      <c r="U23" s="46"/>
      <c r="V23" s="46"/>
      <c r="W23" s="46">
        <v>0.24398272799999998</v>
      </c>
      <c r="X23" s="46">
        <v>1.0311610000000002</v>
      </c>
      <c r="Y23" s="46">
        <v>-0.17738337998499565</v>
      </c>
      <c r="Z23" s="46">
        <v>2.56406E-2</v>
      </c>
      <c r="AA23" s="46">
        <f t="shared" si="6"/>
        <v>-17.627178292247482</v>
      </c>
      <c r="AB23" s="46">
        <v>-2.9135126658388861</v>
      </c>
      <c r="AC23" s="46">
        <v>-14.713665626408595</v>
      </c>
      <c r="AD23" s="92">
        <f t="shared" si="7"/>
        <v>130.64409033326896</v>
      </c>
      <c r="AE23" s="92">
        <f t="shared" si="8"/>
        <v>0</v>
      </c>
      <c r="AF23" s="92">
        <f t="shared" si="9"/>
        <v>0</v>
      </c>
      <c r="AG23" s="92">
        <f t="shared" si="10"/>
        <v>130.64409033326896</v>
      </c>
      <c r="AH23" s="92">
        <f t="shared" si="4"/>
        <v>1.1234009480150045</v>
      </c>
      <c r="AI23" s="92">
        <f t="shared" si="5"/>
        <v>131.76749128128398</v>
      </c>
    </row>
    <row r="24" spans="1:35" x14ac:dyDescent="0.3">
      <c r="A24" s="4" t="s">
        <v>30</v>
      </c>
      <c r="B24" s="84" t="s">
        <v>27</v>
      </c>
      <c r="C24" s="46">
        <v>241.1820220853532</v>
      </c>
      <c r="D24" s="46">
        <v>62.716171639999992</v>
      </c>
      <c r="E24" s="46">
        <v>42.183567258560849</v>
      </c>
      <c r="F24" s="46">
        <v>346.08176098391402</v>
      </c>
      <c r="G24" s="46">
        <v>138.42981225870329</v>
      </c>
      <c r="H24" s="46">
        <v>16.77816332591344</v>
      </c>
      <c r="I24" s="46">
        <v>0</v>
      </c>
      <c r="J24" s="46"/>
      <c r="K24" s="46"/>
      <c r="L24" s="46"/>
      <c r="M24" s="46"/>
      <c r="N24" s="46"/>
      <c r="O24" s="46"/>
      <c r="P24" s="46"/>
      <c r="Q24" s="46"/>
      <c r="R24" s="46"/>
      <c r="S24" s="46"/>
      <c r="T24" s="46"/>
      <c r="U24" s="46"/>
      <c r="V24" s="46"/>
      <c r="W24" s="46">
        <v>42.8847375</v>
      </c>
      <c r="X24" s="46">
        <v>65.602689999999996</v>
      </c>
      <c r="Y24" s="46">
        <v>0</v>
      </c>
      <c r="Z24" s="46">
        <v>3.0287519999999999</v>
      </c>
      <c r="AA24" s="46">
        <f t="shared" si="6"/>
        <v>-76.995544638784153</v>
      </c>
      <c r="AB24" s="46">
        <v>-30.628897705292648</v>
      </c>
      <c r="AC24" s="46">
        <v>-46.366646933491509</v>
      </c>
      <c r="AD24" s="92">
        <f t="shared" si="7"/>
        <v>501.28973656853077</v>
      </c>
      <c r="AE24" s="92">
        <f t="shared" si="8"/>
        <v>0</v>
      </c>
      <c r="AF24" s="92">
        <f t="shared" si="9"/>
        <v>0</v>
      </c>
      <c r="AG24" s="92">
        <f t="shared" si="10"/>
        <v>501.28973656853077</v>
      </c>
      <c r="AH24" s="92">
        <f t="shared" si="4"/>
        <v>111.51617949999999</v>
      </c>
      <c r="AI24" s="92">
        <f t="shared" si="5"/>
        <v>612.80591606853079</v>
      </c>
    </row>
    <row r="25" spans="1:35" x14ac:dyDescent="0.3">
      <c r="A25" s="4" t="s">
        <v>31</v>
      </c>
      <c r="B25" s="84" t="s">
        <v>27</v>
      </c>
      <c r="C25" s="46">
        <v>10.855149525366555</v>
      </c>
      <c r="D25" s="46">
        <v>0</v>
      </c>
      <c r="E25" s="46">
        <v>10.916240272540552</v>
      </c>
      <c r="F25" s="46">
        <v>21.771389797907105</v>
      </c>
      <c r="G25" s="46">
        <v>0</v>
      </c>
      <c r="H25" s="46">
        <v>-10.916240272540552</v>
      </c>
      <c r="I25" s="46">
        <v>0</v>
      </c>
      <c r="J25" s="46"/>
      <c r="K25" s="46"/>
      <c r="L25" s="46"/>
      <c r="M25" s="46"/>
      <c r="N25" s="46"/>
      <c r="O25" s="46"/>
      <c r="P25" s="46"/>
      <c r="Q25" s="46"/>
      <c r="R25" s="46"/>
      <c r="S25" s="46"/>
      <c r="T25" s="46"/>
      <c r="U25" s="46"/>
      <c r="V25" s="46"/>
      <c r="W25" s="46">
        <v>0</v>
      </c>
      <c r="X25" s="46">
        <v>0</v>
      </c>
      <c r="Y25" s="46">
        <v>-10.638046534859223</v>
      </c>
      <c r="Z25" s="46">
        <v>0</v>
      </c>
      <c r="AA25" s="46">
        <f t="shared" si="6"/>
        <v>0</v>
      </c>
      <c r="AB25" s="46">
        <v>0</v>
      </c>
      <c r="AC25" s="46">
        <v>0</v>
      </c>
      <c r="AD25" s="92">
        <f t="shared" si="7"/>
        <v>10.855149525366553</v>
      </c>
      <c r="AE25" s="92">
        <f t="shared" si="8"/>
        <v>0</v>
      </c>
      <c r="AF25" s="92">
        <f t="shared" si="9"/>
        <v>0</v>
      </c>
      <c r="AG25" s="92">
        <f t="shared" si="10"/>
        <v>10.855149525366553</v>
      </c>
      <c r="AH25" s="92">
        <f t="shared" si="4"/>
        <v>-10.638046534859223</v>
      </c>
      <c r="AI25" s="92">
        <f t="shared" si="5"/>
        <v>0.21710299050733006</v>
      </c>
    </row>
    <row r="26" spans="1:35" x14ac:dyDescent="0.3">
      <c r="A26" s="4" t="s">
        <v>32</v>
      </c>
      <c r="B26" s="84" t="s">
        <v>27</v>
      </c>
      <c r="C26" s="46">
        <v>252.03717161071975</v>
      </c>
      <c r="D26" s="46">
        <v>62.716171639999992</v>
      </c>
      <c r="E26" s="46">
        <v>53.099807531101405</v>
      </c>
      <c r="F26" s="46">
        <v>367.85315078182117</v>
      </c>
      <c r="G26" s="46">
        <v>138.42981225870329</v>
      </c>
      <c r="H26" s="46">
        <v>5.8619230533728892</v>
      </c>
      <c r="I26" s="46">
        <v>0</v>
      </c>
      <c r="J26" s="46"/>
      <c r="K26" s="46"/>
      <c r="L26" s="46"/>
      <c r="M26" s="46"/>
      <c r="N26" s="46"/>
      <c r="O26" s="46"/>
      <c r="P26" s="46"/>
      <c r="Q26" s="46"/>
      <c r="R26" s="46"/>
      <c r="S26" s="46"/>
      <c r="T26" s="46"/>
      <c r="U26" s="46"/>
      <c r="V26" s="46"/>
      <c r="W26" s="46">
        <v>42.8847375</v>
      </c>
      <c r="X26" s="46">
        <v>65.602689999999996</v>
      </c>
      <c r="Y26" s="46">
        <v>-10.638046534859223</v>
      </c>
      <c r="Z26" s="46">
        <v>3.0287519999999999</v>
      </c>
      <c r="AA26" s="46">
        <f t="shared" si="6"/>
        <v>-76.995544638784153</v>
      </c>
      <c r="AB26" s="46">
        <v>-30.628897705292648</v>
      </c>
      <c r="AC26" s="46">
        <v>-46.366646933491509</v>
      </c>
      <c r="AD26" s="92">
        <f t="shared" si="7"/>
        <v>512.1448860938973</v>
      </c>
      <c r="AE26" s="92">
        <f t="shared" si="8"/>
        <v>0</v>
      </c>
      <c r="AF26" s="92">
        <f t="shared" si="9"/>
        <v>0</v>
      </c>
      <c r="AG26" s="92">
        <f t="shared" si="10"/>
        <v>512.1448860938973</v>
      </c>
      <c r="AH26" s="92">
        <f t="shared" si="4"/>
        <v>100.87813296514076</v>
      </c>
      <c r="AI26" s="92">
        <f t="shared" si="5"/>
        <v>613.02301905903801</v>
      </c>
    </row>
    <row r="27" spans="1:35" x14ac:dyDescent="0.3">
      <c r="A27" s="4" t="s">
        <v>33</v>
      </c>
      <c r="B27" s="84" t="s">
        <v>8</v>
      </c>
      <c r="C27" s="46">
        <v>21.181791709989906</v>
      </c>
      <c r="D27" s="46">
        <v>0</v>
      </c>
      <c r="E27" s="46">
        <v>0</v>
      </c>
      <c r="F27" s="46">
        <v>21.181791709989906</v>
      </c>
      <c r="G27" s="46">
        <v>0</v>
      </c>
      <c r="H27" s="46">
        <v>0</v>
      </c>
      <c r="I27" s="46">
        <v>0</v>
      </c>
      <c r="J27" s="46"/>
      <c r="K27" s="46"/>
      <c r="L27" s="46"/>
      <c r="M27" s="46"/>
      <c r="N27" s="46"/>
      <c r="O27" s="46"/>
      <c r="P27" s="46"/>
      <c r="Q27" s="46"/>
      <c r="R27" s="46"/>
      <c r="S27" s="46"/>
      <c r="T27" s="46"/>
      <c r="U27" s="46"/>
      <c r="V27" s="46"/>
      <c r="W27" s="46">
        <v>0</v>
      </c>
      <c r="X27" s="46">
        <v>0</v>
      </c>
      <c r="Y27" s="46">
        <v>0</v>
      </c>
      <c r="Z27" s="46">
        <v>0</v>
      </c>
      <c r="AA27" s="46">
        <f t="shared" si="6"/>
        <v>0</v>
      </c>
      <c r="AB27" s="46">
        <v>0</v>
      </c>
      <c r="AC27" s="46">
        <v>0</v>
      </c>
      <c r="AD27" s="92">
        <f t="shared" si="7"/>
        <v>21.181791709989906</v>
      </c>
      <c r="AE27" s="92">
        <f t="shared" si="8"/>
        <v>0</v>
      </c>
      <c r="AF27" s="92">
        <f t="shared" si="9"/>
        <v>0</v>
      </c>
      <c r="AG27" s="92">
        <f t="shared" si="10"/>
        <v>21.181791709989906</v>
      </c>
      <c r="AH27" s="92">
        <f t="shared" si="4"/>
        <v>0</v>
      </c>
      <c r="AI27" s="92">
        <f t="shared" si="5"/>
        <v>21.181791709989906</v>
      </c>
    </row>
    <row r="28" spans="1:35" x14ac:dyDescent="0.3">
      <c r="A28" s="4" t="s">
        <v>34</v>
      </c>
      <c r="B28" s="84" t="s">
        <v>27</v>
      </c>
      <c r="C28" s="46">
        <v>0</v>
      </c>
      <c r="D28" s="46">
        <v>0</v>
      </c>
      <c r="E28" s="46">
        <v>0</v>
      </c>
      <c r="F28" s="46">
        <v>0</v>
      </c>
      <c r="G28" s="46">
        <v>0</v>
      </c>
      <c r="H28" s="46">
        <v>0</v>
      </c>
      <c r="I28" s="46">
        <v>0</v>
      </c>
      <c r="J28" s="46"/>
      <c r="K28" s="46"/>
      <c r="L28" s="46"/>
      <c r="M28" s="46"/>
      <c r="N28" s="46"/>
      <c r="O28" s="46"/>
      <c r="P28" s="46"/>
      <c r="Q28" s="46"/>
      <c r="R28" s="46"/>
      <c r="S28" s="46"/>
      <c r="T28" s="46"/>
      <c r="U28" s="46"/>
      <c r="V28" s="46"/>
      <c r="W28" s="46">
        <v>0</v>
      </c>
      <c r="X28" s="46">
        <v>0</v>
      </c>
      <c r="Y28" s="46">
        <v>0</v>
      </c>
      <c r="Z28" s="46">
        <v>0</v>
      </c>
      <c r="AA28" s="46">
        <f t="shared" si="6"/>
        <v>0</v>
      </c>
      <c r="AB28" s="46">
        <v>0</v>
      </c>
      <c r="AC28" s="46">
        <v>0</v>
      </c>
      <c r="AD28" s="92">
        <f t="shared" si="7"/>
        <v>0</v>
      </c>
      <c r="AE28" s="92">
        <f t="shared" si="8"/>
        <v>0</v>
      </c>
      <c r="AF28" s="92">
        <f t="shared" si="9"/>
        <v>0</v>
      </c>
      <c r="AG28" s="92">
        <f t="shared" si="10"/>
        <v>0</v>
      </c>
      <c r="AH28" s="92">
        <f t="shared" si="4"/>
        <v>0</v>
      </c>
      <c r="AI28" s="92">
        <f t="shared" si="5"/>
        <v>0</v>
      </c>
    </row>
    <row r="29" spans="1:35" x14ac:dyDescent="0.3">
      <c r="A29" s="4" t="s">
        <v>35</v>
      </c>
      <c r="B29" s="84" t="s">
        <v>27</v>
      </c>
      <c r="C29" s="46">
        <v>0</v>
      </c>
      <c r="D29" s="46">
        <v>0</v>
      </c>
      <c r="E29" s="46">
        <v>0</v>
      </c>
      <c r="F29" s="46">
        <v>0</v>
      </c>
      <c r="G29" s="46">
        <v>0</v>
      </c>
      <c r="H29" s="46">
        <v>0</v>
      </c>
      <c r="I29" s="46">
        <v>0</v>
      </c>
      <c r="J29" s="46"/>
      <c r="K29" s="46"/>
      <c r="L29" s="46"/>
      <c r="M29" s="46"/>
      <c r="N29" s="46"/>
      <c r="O29" s="46"/>
      <c r="P29" s="46"/>
      <c r="Q29" s="46"/>
      <c r="R29" s="46"/>
      <c r="S29" s="46"/>
      <c r="T29" s="46"/>
      <c r="U29" s="46"/>
      <c r="V29" s="46"/>
      <c r="W29" s="46">
        <v>0</v>
      </c>
      <c r="X29" s="46">
        <v>0</v>
      </c>
      <c r="Y29" s="46">
        <v>0</v>
      </c>
      <c r="Z29" s="46">
        <v>0</v>
      </c>
      <c r="AA29" s="46">
        <f t="shared" si="6"/>
        <v>0</v>
      </c>
      <c r="AB29" s="46">
        <v>0</v>
      </c>
      <c r="AC29" s="46">
        <v>0</v>
      </c>
      <c r="AD29" s="92">
        <f t="shared" si="7"/>
        <v>0</v>
      </c>
      <c r="AE29" s="92">
        <f t="shared" si="8"/>
        <v>0</v>
      </c>
      <c r="AF29" s="92">
        <f t="shared" si="9"/>
        <v>0</v>
      </c>
      <c r="AG29" s="92">
        <f t="shared" si="10"/>
        <v>0</v>
      </c>
      <c r="AH29" s="92">
        <f t="shared" si="4"/>
        <v>0</v>
      </c>
      <c r="AI29" s="92">
        <f t="shared" si="5"/>
        <v>0</v>
      </c>
    </row>
    <row r="30" spans="1:35" x14ac:dyDescent="0.3">
      <c r="A30" s="4" t="s">
        <v>36</v>
      </c>
      <c r="B30" s="84" t="s">
        <v>37</v>
      </c>
      <c r="C30" s="46" t="s">
        <v>321</v>
      </c>
      <c r="D30" s="46" t="s">
        <v>321</v>
      </c>
      <c r="E30" s="46" t="s">
        <v>321</v>
      </c>
      <c r="F30" s="46" t="s">
        <v>321</v>
      </c>
      <c r="G30" s="46" t="s">
        <v>321</v>
      </c>
      <c r="H30" s="46" t="s">
        <v>321</v>
      </c>
      <c r="I30" s="46" t="s">
        <v>321</v>
      </c>
      <c r="J30" s="46"/>
      <c r="K30" s="46"/>
      <c r="L30" s="46"/>
      <c r="M30" s="46"/>
      <c r="N30" s="46"/>
      <c r="O30" s="46"/>
      <c r="P30" s="46"/>
      <c r="Q30" s="46"/>
      <c r="R30" s="46"/>
      <c r="S30" s="46"/>
      <c r="T30" s="46"/>
      <c r="U30" s="46"/>
      <c r="V30" s="46"/>
      <c r="W30" s="46" t="s">
        <v>321</v>
      </c>
      <c r="X30" s="46" t="s">
        <v>321</v>
      </c>
      <c r="Y30" s="46" t="s">
        <v>321</v>
      </c>
      <c r="Z30" s="46" t="s">
        <v>321</v>
      </c>
      <c r="AA30" s="46">
        <f t="shared" si="6"/>
        <v>0</v>
      </c>
      <c r="AB30" s="46" t="s">
        <v>321</v>
      </c>
      <c r="AC30" s="46" t="s">
        <v>321</v>
      </c>
      <c r="AD30" s="92" t="e">
        <f t="shared" si="7"/>
        <v>#VALUE!</v>
      </c>
      <c r="AE30" s="92">
        <f t="shared" si="8"/>
        <v>0</v>
      </c>
      <c r="AF30" s="92">
        <f t="shared" si="9"/>
        <v>0</v>
      </c>
      <c r="AG30" s="92" t="e">
        <f t="shared" si="10"/>
        <v>#VALUE!</v>
      </c>
      <c r="AH30" s="92">
        <f t="shared" si="4"/>
        <v>0</v>
      </c>
      <c r="AI30" s="92" t="e">
        <f t="shared" si="5"/>
        <v>#VALUE!</v>
      </c>
    </row>
    <row r="31" spans="1:35" x14ac:dyDescent="0.3">
      <c r="A31" s="4" t="s">
        <v>38</v>
      </c>
      <c r="B31" s="84" t="s">
        <v>39</v>
      </c>
      <c r="C31" s="46">
        <v>5.4544985511613994E-4</v>
      </c>
      <c r="D31" s="46">
        <v>3.9897517579999997E-4</v>
      </c>
      <c r="E31" s="46">
        <v>2.8042338315505892E-4</v>
      </c>
      <c r="F31" s="46">
        <v>1.2248484140711989E-3</v>
      </c>
      <c r="G31" s="46">
        <v>8.574363087940609E-4</v>
      </c>
      <c r="H31" s="46">
        <v>1.2976050790508559E-5</v>
      </c>
      <c r="I31" s="46">
        <v>0</v>
      </c>
      <c r="J31" s="46"/>
      <c r="K31" s="46"/>
      <c r="L31" s="46"/>
      <c r="M31" s="46"/>
      <c r="N31" s="46"/>
      <c r="O31" s="46"/>
      <c r="P31" s="46"/>
      <c r="Q31" s="46"/>
      <c r="R31" s="46"/>
      <c r="S31" s="46"/>
      <c r="T31" s="46"/>
      <c r="U31" s="46"/>
      <c r="V31" s="46"/>
      <c r="W31" s="46">
        <v>2.8861762050000003E-4</v>
      </c>
      <c r="X31" s="46">
        <v>4.1733804999999997E-4</v>
      </c>
      <c r="Y31" s="46">
        <v>0</v>
      </c>
      <c r="Z31" s="46">
        <v>1.60470516E-5</v>
      </c>
      <c r="AA31" s="46">
        <f t="shared" ref="AA31:AA43" si="11">SUM(AB31:AC31)</f>
        <v>-3.4984720181291938E-4</v>
      </c>
      <c r="AB31" s="46">
        <v>-1.256404215564737E-4</v>
      </c>
      <c r="AC31" s="46">
        <v>-2.242067802564457E-4</v>
      </c>
      <c r="AD31" s="92">
        <f t="shared" si="7"/>
        <v>2.0952607736557686E-3</v>
      </c>
      <c r="AE31" s="92">
        <f t="shared" si="8"/>
        <v>0</v>
      </c>
      <c r="AF31" s="92">
        <f t="shared" si="9"/>
        <v>0</v>
      </c>
      <c r="AG31" s="92">
        <f t="shared" si="10"/>
        <v>2.0952607736557686E-3</v>
      </c>
      <c r="AH31" s="92">
        <f t="shared" si="4"/>
        <v>7.2200272210000004E-4</v>
      </c>
      <c r="AI31" s="92">
        <f t="shared" si="5"/>
        <v>2.8172634957557684E-3</v>
      </c>
    </row>
    <row r="32" spans="1:35" x14ac:dyDescent="0.3">
      <c r="A32" s="4" t="s">
        <v>40</v>
      </c>
      <c r="B32" s="84" t="s">
        <v>39</v>
      </c>
      <c r="C32" s="46">
        <v>1.7358693689907834</v>
      </c>
      <c r="D32" s="46">
        <v>3.1168814549999997</v>
      </c>
      <c r="E32" s="46">
        <v>0.57692976931388773</v>
      </c>
      <c r="F32" s="46">
        <v>5.4296805933046715</v>
      </c>
      <c r="G32" s="46">
        <v>12.054112928870978</v>
      </c>
      <c r="H32" s="46">
        <v>7.8776122211562785E-2</v>
      </c>
      <c r="I32" s="46">
        <v>0</v>
      </c>
      <c r="J32" s="46"/>
      <c r="K32" s="46"/>
      <c r="L32" s="46"/>
      <c r="M32" s="46"/>
      <c r="N32" s="46"/>
      <c r="O32" s="46"/>
      <c r="P32" s="46"/>
      <c r="Q32" s="46"/>
      <c r="R32" s="46"/>
      <c r="S32" s="46"/>
      <c r="T32" s="46"/>
      <c r="U32" s="46"/>
      <c r="V32" s="46"/>
      <c r="W32" s="46">
        <v>6.1438617899999999E-2</v>
      </c>
      <c r="X32" s="46">
        <v>3.2603362499999995</v>
      </c>
      <c r="Y32" s="46">
        <v>0</v>
      </c>
      <c r="Z32" s="46">
        <v>19.9953334</v>
      </c>
      <c r="AA32" s="46">
        <f t="shared" si="11"/>
        <v>-0.45905976402539406</v>
      </c>
      <c r="AB32" s="46">
        <v>-6.3312908347476715E-2</v>
      </c>
      <c r="AC32" s="46">
        <v>-0.39574685567791734</v>
      </c>
      <c r="AD32" s="92">
        <f t="shared" si="7"/>
        <v>17.56256964438721</v>
      </c>
      <c r="AE32" s="92">
        <f t="shared" si="8"/>
        <v>0</v>
      </c>
      <c r="AF32" s="92">
        <f t="shared" si="9"/>
        <v>0</v>
      </c>
      <c r="AG32" s="92">
        <f t="shared" si="10"/>
        <v>17.56256964438721</v>
      </c>
      <c r="AH32" s="92">
        <f t="shared" si="4"/>
        <v>23.3171082679</v>
      </c>
      <c r="AI32" s="92">
        <f t="shared" si="5"/>
        <v>40.879677912287207</v>
      </c>
    </row>
    <row r="33" spans="1:35" x14ac:dyDescent="0.3">
      <c r="A33" s="4" t="s">
        <v>41</v>
      </c>
      <c r="B33" s="84" t="s">
        <v>39</v>
      </c>
      <c r="C33" s="46">
        <v>1.6183260841823085E-3</v>
      </c>
      <c r="D33" s="46">
        <v>3.7554657939999994E-5</v>
      </c>
      <c r="E33" s="46">
        <v>9.0212121602169763E-5</v>
      </c>
      <c r="F33" s="46">
        <v>1.7460928637244783E-3</v>
      </c>
      <c r="G33" s="46">
        <v>8.0789073551272727E-5</v>
      </c>
      <c r="H33" s="46">
        <v>3.8853780479530054E-5</v>
      </c>
      <c r="I33" s="46">
        <v>0</v>
      </c>
      <c r="J33" s="46"/>
      <c r="K33" s="46"/>
      <c r="L33" s="46"/>
      <c r="M33" s="46"/>
      <c r="N33" s="46"/>
      <c r="O33" s="46"/>
      <c r="P33" s="46"/>
      <c r="Q33" s="46"/>
      <c r="R33" s="46"/>
      <c r="S33" s="46"/>
      <c r="T33" s="46"/>
      <c r="U33" s="46"/>
      <c r="V33" s="46"/>
      <c r="W33" s="46">
        <v>8.4175145999999999E-6</v>
      </c>
      <c r="X33" s="46">
        <v>3.9283114999999998E-5</v>
      </c>
      <c r="Y33" s="46">
        <v>0</v>
      </c>
      <c r="Z33" s="46">
        <v>8.0111489999999999E-7</v>
      </c>
      <c r="AA33" s="46">
        <f t="shared" si="11"/>
        <v>-4.0670914544754978E-4</v>
      </c>
      <c r="AB33" s="46">
        <v>-3.2952507319483385E-5</v>
      </c>
      <c r="AC33" s="46">
        <v>-3.7375663812806638E-4</v>
      </c>
      <c r="AD33" s="92">
        <f t="shared" si="7"/>
        <v>1.8657357177552811E-3</v>
      </c>
      <c r="AE33" s="92">
        <f t="shared" si="8"/>
        <v>0</v>
      </c>
      <c r="AF33" s="92">
        <f t="shared" si="9"/>
        <v>0</v>
      </c>
      <c r="AG33" s="92">
        <f t="shared" si="10"/>
        <v>1.8657357177552811E-3</v>
      </c>
      <c r="AH33" s="92">
        <f t="shared" si="4"/>
        <v>4.8501744499999995E-5</v>
      </c>
      <c r="AI33" s="92">
        <f t="shared" si="5"/>
        <v>1.914237462255281E-3</v>
      </c>
    </row>
    <row r="34" spans="1:35" x14ac:dyDescent="0.3">
      <c r="A34" s="2" t="s">
        <v>42</v>
      </c>
      <c r="B34" s="85" t="s">
        <v>8</v>
      </c>
      <c r="C34" s="46">
        <v>0</v>
      </c>
      <c r="D34" s="46">
        <v>0</v>
      </c>
      <c r="E34" s="46">
        <v>0</v>
      </c>
      <c r="F34" s="46">
        <v>0</v>
      </c>
      <c r="G34" s="46">
        <v>0</v>
      </c>
      <c r="H34" s="46">
        <v>0</v>
      </c>
      <c r="I34" s="46">
        <v>0</v>
      </c>
      <c r="J34" s="46"/>
      <c r="K34" s="46"/>
      <c r="L34" s="46"/>
      <c r="M34" s="46"/>
      <c r="N34" s="46"/>
      <c r="O34" s="46"/>
      <c r="P34" s="46"/>
      <c r="Q34" s="46"/>
      <c r="R34" s="46"/>
      <c r="S34" s="46"/>
      <c r="T34" s="46"/>
      <c r="U34" s="46"/>
      <c r="V34" s="46"/>
      <c r="W34" s="46">
        <v>0</v>
      </c>
      <c r="X34" s="46">
        <v>0</v>
      </c>
      <c r="Y34" s="46">
        <v>0</v>
      </c>
      <c r="Z34" s="46">
        <v>0</v>
      </c>
      <c r="AA34" s="46">
        <f t="shared" si="11"/>
        <v>0</v>
      </c>
      <c r="AB34" s="46">
        <v>0</v>
      </c>
      <c r="AC34" s="46">
        <v>0</v>
      </c>
      <c r="AD34" s="92">
        <f t="shared" si="7"/>
        <v>0</v>
      </c>
      <c r="AE34" s="92">
        <f t="shared" si="8"/>
        <v>0</v>
      </c>
      <c r="AF34" s="92">
        <f t="shared" si="9"/>
        <v>0</v>
      </c>
      <c r="AG34" s="92">
        <f t="shared" si="10"/>
        <v>0</v>
      </c>
      <c r="AH34" s="92">
        <f t="shared" si="4"/>
        <v>0</v>
      </c>
      <c r="AI34" s="92">
        <f t="shared" si="5"/>
        <v>0</v>
      </c>
    </row>
    <row r="35" spans="1:35" x14ac:dyDescent="0.3">
      <c r="A35" s="2" t="s">
        <v>43</v>
      </c>
      <c r="B35" s="85" t="s">
        <v>8</v>
      </c>
      <c r="C35" s="46">
        <v>0</v>
      </c>
      <c r="D35" s="46">
        <v>0</v>
      </c>
      <c r="E35" s="46">
        <v>0</v>
      </c>
      <c r="F35" s="46">
        <v>0</v>
      </c>
      <c r="G35" s="46">
        <v>0</v>
      </c>
      <c r="H35" s="46">
        <v>0</v>
      </c>
      <c r="I35" s="46">
        <v>0</v>
      </c>
      <c r="J35" s="46"/>
      <c r="K35" s="46"/>
      <c r="L35" s="46"/>
      <c r="M35" s="46"/>
      <c r="N35" s="46"/>
      <c r="O35" s="46"/>
      <c r="P35" s="46"/>
      <c r="Q35" s="46"/>
      <c r="R35" s="46"/>
      <c r="S35" s="46"/>
      <c r="T35" s="46"/>
      <c r="U35" s="46"/>
      <c r="V35" s="46"/>
      <c r="W35" s="46">
        <v>0</v>
      </c>
      <c r="X35" s="46">
        <v>0</v>
      </c>
      <c r="Y35" s="46">
        <v>0</v>
      </c>
      <c r="Z35" s="46">
        <v>0</v>
      </c>
      <c r="AA35" s="46">
        <f t="shared" si="11"/>
        <v>0</v>
      </c>
      <c r="AB35" s="46">
        <v>0</v>
      </c>
      <c r="AC35" s="46">
        <v>0</v>
      </c>
      <c r="AD35" s="92">
        <f t="shared" si="7"/>
        <v>0</v>
      </c>
      <c r="AE35" s="92">
        <f t="shared" si="8"/>
        <v>0</v>
      </c>
      <c r="AF35" s="92">
        <f t="shared" si="9"/>
        <v>0</v>
      </c>
      <c r="AG35" s="92">
        <f t="shared" si="10"/>
        <v>0</v>
      </c>
      <c r="AH35" s="92">
        <f t="shared" si="4"/>
        <v>0</v>
      </c>
      <c r="AI35" s="92">
        <f t="shared" si="5"/>
        <v>0</v>
      </c>
    </row>
    <row r="36" spans="1:35" x14ac:dyDescent="0.3">
      <c r="A36" s="2" t="s">
        <v>44</v>
      </c>
      <c r="B36" s="85" t="s">
        <v>8</v>
      </c>
      <c r="C36" s="46">
        <v>0</v>
      </c>
      <c r="D36" s="46">
        <v>0</v>
      </c>
      <c r="E36" s="46">
        <v>0</v>
      </c>
      <c r="F36" s="46">
        <v>0</v>
      </c>
      <c r="G36" s="46">
        <v>0</v>
      </c>
      <c r="H36" s="46">
        <v>0</v>
      </c>
      <c r="I36" s="46">
        <v>0</v>
      </c>
      <c r="J36" s="46"/>
      <c r="K36" s="46"/>
      <c r="L36" s="46"/>
      <c r="M36" s="46"/>
      <c r="N36" s="46"/>
      <c r="O36" s="46"/>
      <c r="P36" s="46"/>
      <c r="Q36" s="46"/>
      <c r="R36" s="46"/>
      <c r="S36" s="46"/>
      <c r="T36" s="46"/>
      <c r="U36" s="46"/>
      <c r="V36" s="46"/>
      <c r="W36" s="46">
        <v>0</v>
      </c>
      <c r="X36" s="46">
        <v>0</v>
      </c>
      <c r="Y36" s="46">
        <v>0</v>
      </c>
      <c r="Z36" s="46">
        <v>0</v>
      </c>
      <c r="AA36" s="46">
        <f t="shared" si="11"/>
        <v>0</v>
      </c>
      <c r="AB36" s="46">
        <v>0</v>
      </c>
      <c r="AC36" s="46">
        <v>0</v>
      </c>
      <c r="AD36" s="92">
        <f t="shared" si="7"/>
        <v>0</v>
      </c>
      <c r="AE36" s="92">
        <f t="shared" si="8"/>
        <v>0</v>
      </c>
      <c r="AF36" s="92">
        <f t="shared" si="9"/>
        <v>0</v>
      </c>
      <c r="AG36" s="92">
        <f t="shared" si="10"/>
        <v>0</v>
      </c>
      <c r="AH36" s="92">
        <f t="shared" si="4"/>
        <v>0</v>
      </c>
      <c r="AI36" s="92">
        <f t="shared" si="5"/>
        <v>0</v>
      </c>
    </row>
    <row r="37" spans="1:35" x14ac:dyDescent="0.3">
      <c r="A37" s="2" t="s">
        <v>45</v>
      </c>
      <c r="B37" s="85" t="s">
        <v>9</v>
      </c>
      <c r="C37" s="46">
        <v>0</v>
      </c>
      <c r="D37" s="46">
        <v>0</v>
      </c>
      <c r="E37" s="46">
        <v>0</v>
      </c>
      <c r="F37" s="46">
        <v>0</v>
      </c>
      <c r="G37" s="46">
        <v>0</v>
      </c>
      <c r="H37" s="46">
        <v>0</v>
      </c>
      <c r="I37" s="46">
        <v>0</v>
      </c>
      <c r="J37" s="46"/>
      <c r="K37" s="46"/>
      <c r="L37" s="46"/>
      <c r="M37" s="46"/>
      <c r="N37" s="46"/>
      <c r="O37" s="46"/>
      <c r="P37" s="46"/>
      <c r="Q37" s="46"/>
      <c r="R37" s="46"/>
      <c r="S37" s="46"/>
      <c r="T37" s="46"/>
      <c r="U37" s="46"/>
      <c r="V37" s="46"/>
      <c r="W37" s="46">
        <v>0</v>
      </c>
      <c r="X37" s="46">
        <v>0</v>
      </c>
      <c r="Y37" s="46">
        <v>0</v>
      </c>
      <c r="Z37" s="46">
        <v>0</v>
      </c>
      <c r="AA37" s="46">
        <f t="shared" si="11"/>
        <v>0</v>
      </c>
      <c r="AB37" s="46">
        <v>0</v>
      </c>
      <c r="AC37" s="46">
        <v>0</v>
      </c>
      <c r="AD37" s="92">
        <f t="shared" si="7"/>
        <v>0</v>
      </c>
      <c r="AE37" s="92">
        <f t="shared" si="8"/>
        <v>0</v>
      </c>
      <c r="AF37" s="92">
        <f t="shared" si="9"/>
        <v>0</v>
      </c>
      <c r="AG37" s="92">
        <f t="shared" si="10"/>
        <v>0</v>
      </c>
      <c r="AH37" s="92">
        <f t="shared" si="4"/>
        <v>0</v>
      </c>
      <c r="AI37" s="92">
        <f t="shared" si="5"/>
        <v>0</v>
      </c>
    </row>
    <row r="38" spans="1:35" x14ac:dyDescent="0.3">
      <c r="A38" s="2" t="s">
        <v>46</v>
      </c>
      <c r="B38" s="85" t="s">
        <v>9</v>
      </c>
      <c r="C38" s="46">
        <v>0</v>
      </c>
      <c r="D38" s="46">
        <v>0</v>
      </c>
      <c r="E38" s="46">
        <v>0</v>
      </c>
      <c r="F38" s="46">
        <v>0</v>
      </c>
      <c r="G38" s="46">
        <v>0</v>
      </c>
      <c r="H38" s="46">
        <v>0</v>
      </c>
      <c r="I38" s="46">
        <v>0</v>
      </c>
      <c r="J38" s="46"/>
      <c r="K38" s="46"/>
      <c r="L38" s="46"/>
      <c r="M38" s="46"/>
      <c r="N38" s="46"/>
      <c r="O38" s="46"/>
      <c r="P38" s="46"/>
      <c r="Q38" s="46"/>
      <c r="R38" s="46"/>
      <c r="S38" s="46"/>
      <c r="T38" s="46"/>
      <c r="U38" s="46"/>
      <c r="V38" s="46"/>
      <c r="W38" s="46">
        <v>0</v>
      </c>
      <c r="X38" s="46">
        <v>0</v>
      </c>
      <c r="Y38" s="46">
        <v>0</v>
      </c>
      <c r="Z38" s="46">
        <v>0</v>
      </c>
      <c r="AA38" s="46">
        <f t="shared" si="11"/>
        <v>0</v>
      </c>
      <c r="AB38" s="46">
        <v>0</v>
      </c>
      <c r="AC38" s="46">
        <v>0</v>
      </c>
      <c r="AD38" s="92">
        <f t="shared" si="7"/>
        <v>0</v>
      </c>
      <c r="AE38" s="92">
        <f t="shared" si="8"/>
        <v>0</v>
      </c>
      <c r="AF38" s="92">
        <f t="shared" si="9"/>
        <v>0</v>
      </c>
      <c r="AG38" s="92">
        <f t="shared" si="10"/>
        <v>0</v>
      </c>
      <c r="AH38" s="92">
        <f t="shared" si="4"/>
        <v>0</v>
      </c>
      <c r="AI38" s="92">
        <f t="shared" si="5"/>
        <v>0</v>
      </c>
    </row>
    <row r="39" spans="1:35" x14ac:dyDescent="0.3">
      <c r="A39" s="2" t="s">
        <v>159</v>
      </c>
      <c r="B39" s="85" t="s">
        <v>147</v>
      </c>
      <c r="C39" s="46">
        <v>8.9113061997243325E-7</v>
      </c>
      <c r="D39" s="46">
        <v>3.2904922499999994E-7</v>
      </c>
      <c r="E39" s="46">
        <v>6.2398065932709248E-7</v>
      </c>
      <c r="F39" s="46">
        <v>1.8441605042995256E-6</v>
      </c>
      <c r="G39" s="46">
        <v>9.0102874693714721E-7</v>
      </c>
      <c r="H39" s="46">
        <v>7.138775933837565E-9</v>
      </c>
      <c r="I39" s="46">
        <v>0</v>
      </c>
      <c r="J39" s="46"/>
      <c r="K39" s="46"/>
      <c r="L39" s="46"/>
      <c r="M39" s="46"/>
      <c r="N39" s="46"/>
      <c r="O39" s="46"/>
      <c r="P39" s="46"/>
      <c r="Q39" s="46"/>
      <c r="R39" s="46"/>
      <c r="S39" s="46"/>
      <c r="T39" s="46"/>
      <c r="U39" s="46"/>
      <c r="V39" s="46"/>
      <c r="W39" s="46">
        <v>8.4628486800000001E-7</v>
      </c>
      <c r="X39" s="46">
        <v>3.4419374999999996E-7</v>
      </c>
      <c r="Y39" s="46">
        <v>0</v>
      </c>
      <c r="Z39" s="46">
        <v>2.0051343999999999E-8</v>
      </c>
      <c r="AA39" s="46">
        <f t="shared" si="11"/>
        <v>-5.8113656833786463E-7</v>
      </c>
      <c r="AB39" s="46">
        <v>-1.0814852962870545E-8</v>
      </c>
      <c r="AC39" s="46">
        <v>-5.7032171537499405E-7</v>
      </c>
      <c r="AD39" s="92">
        <f t="shared" si="7"/>
        <v>2.7523280271705103E-6</v>
      </c>
      <c r="AE39" s="92">
        <f t="shared" si="8"/>
        <v>0</v>
      </c>
      <c r="AF39" s="92">
        <f t="shared" si="9"/>
        <v>0</v>
      </c>
      <c r="AG39" s="92">
        <f t="shared" si="10"/>
        <v>2.7523280271705103E-6</v>
      </c>
      <c r="AH39" s="92">
        <f t="shared" si="4"/>
        <v>1.2105299619999999E-6</v>
      </c>
      <c r="AI39" s="92">
        <f t="shared" si="5"/>
        <v>3.96285798917051E-6</v>
      </c>
    </row>
    <row r="40" spans="1:35" x14ac:dyDescent="0.3">
      <c r="A40" s="2" t="s">
        <v>160</v>
      </c>
      <c r="B40" s="85" t="s">
        <v>185</v>
      </c>
      <c r="C40" s="46">
        <v>1.8500135758665972</v>
      </c>
      <c r="D40" s="46">
        <v>8.4892085389999997E-2</v>
      </c>
      <c r="E40" s="46">
        <v>0.19405661111429356</v>
      </c>
      <c r="F40" s="46">
        <v>2.1289622723708908</v>
      </c>
      <c r="G40" s="46">
        <v>0.18350841077473259</v>
      </c>
      <c r="H40" s="46">
        <v>8.1193488175306666E-2</v>
      </c>
      <c r="I40" s="46">
        <v>0</v>
      </c>
      <c r="J40" s="46"/>
      <c r="K40" s="46"/>
      <c r="L40" s="46"/>
      <c r="M40" s="46"/>
      <c r="N40" s="46"/>
      <c r="O40" s="46"/>
      <c r="P40" s="46"/>
      <c r="Q40" s="46"/>
      <c r="R40" s="46"/>
      <c r="S40" s="46"/>
      <c r="T40" s="46"/>
      <c r="U40" s="46"/>
      <c r="V40" s="46"/>
      <c r="W40" s="46">
        <v>2.035082874E-2</v>
      </c>
      <c r="X40" s="46">
        <v>8.8799252499999995E-2</v>
      </c>
      <c r="Y40" s="46">
        <v>0</v>
      </c>
      <c r="Z40" s="46">
        <v>1.9182219200000001E-3</v>
      </c>
      <c r="AA40" s="46">
        <f t="shared" si="11"/>
        <v>-0.96846587963421749</v>
      </c>
      <c r="AB40" s="46">
        <v>-6.9238232577613523E-2</v>
      </c>
      <c r="AC40" s="46">
        <v>-0.89922764705660396</v>
      </c>
      <c r="AD40" s="92">
        <f t="shared" si="7"/>
        <v>2.3936641713209301</v>
      </c>
      <c r="AE40" s="92">
        <f t="shared" si="8"/>
        <v>0</v>
      </c>
      <c r="AF40" s="92">
        <f t="shared" si="9"/>
        <v>0</v>
      </c>
      <c r="AG40" s="92">
        <f t="shared" si="10"/>
        <v>2.3936641713209301</v>
      </c>
      <c r="AH40" s="92">
        <f t="shared" si="4"/>
        <v>0.11106830316000001</v>
      </c>
      <c r="AI40" s="92">
        <f t="shared" si="5"/>
        <v>2.5047324744809303</v>
      </c>
    </row>
    <row r="41" spans="1:35" x14ac:dyDescent="0.3">
      <c r="A41" s="2" t="s">
        <v>161</v>
      </c>
      <c r="B41" s="85" t="s">
        <v>150</v>
      </c>
      <c r="C41" s="46">
        <v>70.497894402976854</v>
      </c>
      <c r="D41" s="46">
        <v>31.005242949999996</v>
      </c>
      <c r="E41" s="46">
        <v>23.294658942967423</v>
      </c>
      <c r="F41" s="46">
        <v>124.79779629594427</v>
      </c>
      <c r="G41" s="46">
        <v>66.416121633278919</v>
      </c>
      <c r="H41" s="46">
        <v>3.3839792832847984</v>
      </c>
      <c r="I41" s="46">
        <v>0</v>
      </c>
      <c r="J41" s="46"/>
      <c r="K41" s="46"/>
      <c r="L41" s="46"/>
      <c r="M41" s="46"/>
      <c r="N41" s="46"/>
      <c r="O41" s="46"/>
      <c r="P41" s="46"/>
      <c r="Q41" s="46"/>
      <c r="R41" s="46"/>
      <c r="S41" s="46"/>
      <c r="T41" s="46"/>
      <c r="U41" s="46"/>
      <c r="V41" s="46"/>
      <c r="W41" s="46">
        <v>20.493423719999999</v>
      </c>
      <c r="X41" s="46">
        <v>32.4322625</v>
      </c>
      <c r="Y41" s="46">
        <v>0</v>
      </c>
      <c r="Z41" s="46">
        <v>1.4216850400000001</v>
      </c>
      <c r="AA41" s="46">
        <f t="shared" si="11"/>
        <v>-21.360743643717566</v>
      </c>
      <c r="AB41" s="46">
        <v>-1.939969046078573</v>
      </c>
      <c r="AC41" s="46">
        <v>-19.420774597638992</v>
      </c>
      <c r="AD41" s="92">
        <f t="shared" si="7"/>
        <v>194.59789721250797</v>
      </c>
      <c r="AE41" s="92">
        <f t="shared" si="8"/>
        <v>0</v>
      </c>
      <c r="AF41" s="92">
        <f t="shared" si="9"/>
        <v>0</v>
      </c>
      <c r="AG41" s="92">
        <f t="shared" si="10"/>
        <v>194.59789721250797</v>
      </c>
      <c r="AH41" s="92">
        <f t="shared" si="4"/>
        <v>54.347371260000003</v>
      </c>
      <c r="AI41" s="92">
        <f t="shared" si="5"/>
        <v>248.94526847250796</v>
      </c>
    </row>
    <row r="42" spans="1:35" x14ac:dyDescent="0.3">
      <c r="A42" s="2" t="s">
        <v>162</v>
      </c>
      <c r="B42" s="85" t="s">
        <v>152</v>
      </c>
      <c r="C42" s="46">
        <v>4.8901731479923045E-9</v>
      </c>
      <c r="D42" s="46">
        <v>2.0129236054999996E-9</v>
      </c>
      <c r="E42" s="46">
        <v>2.273000461112308E-9</v>
      </c>
      <c r="F42" s="46">
        <v>9.1760972146046117E-9</v>
      </c>
      <c r="G42" s="46">
        <v>4.1314501354389274E-9</v>
      </c>
      <c r="H42" s="46">
        <v>2.2669506264790613E-10</v>
      </c>
      <c r="I42" s="46">
        <v>0</v>
      </c>
      <c r="J42" s="46"/>
      <c r="K42" s="46"/>
      <c r="L42" s="46"/>
      <c r="M42" s="46"/>
      <c r="N42" s="46"/>
      <c r="O42" s="46"/>
      <c r="P42" s="46"/>
      <c r="Q42" s="46"/>
      <c r="R42" s="46"/>
      <c r="S42" s="46"/>
      <c r="T42" s="46"/>
      <c r="U42" s="46"/>
      <c r="V42" s="46"/>
      <c r="W42" s="46">
        <v>1.0029170910000001E-9</v>
      </c>
      <c r="X42" s="46">
        <v>2.1055686249999998E-9</v>
      </c>
      <c r="Y42" s="46">
        <v>0</v>
      </c>
      <c r="Z42" s="46">
        <v>5.1739043999999998E-11</v>
      </c>
      <c r="AA42" s="46">
        <f t="shared" si="11"/>
        <v>-4.1492657929752687E-9</v>
      </c>
      <c r="AB42" s="46">
        <v>-3.3910891513592258E-10</v>
      </c>
      <c r="AC42" s="46">
        <v>-3.8101568778393461E-9</v>
      </c>
      <c r="AD42" s="92">
        <f t="shared" si="7"/>
        <v>1.3534242412691446E-8</v>
      </c>
      <c r="AE42" s="92">
        <f t="shared" si="8"/>
        <v>0</v>
      </c>
      <c r="AF42" s="92">
        <f t="shared" si="9"/>
        <v>0</v>
      </c>
      <c r="AG42" s="92">
        <f t="shared" si="10"/>
        <v>1.3534242412691446E-8</v>
      </c>
      <c r="AH42" s="92">
        <f t="shared" si="4"/>
        <v>3.1602247599999998E-9</v>
      </c>
      <c r="AI42" s="92">
        <f t="shared" si="5"/>
        <v>1.6694467172691447E-8</v>
      </c>
    </row>
    <row r="43" spans="1:35" x14ac:dyDescent="0.3">
      <c r="A43" s="2" t="s">
        <v>163</v>
      </c>
      <c r="B43" s="85" t="s">
        <v>152</v>
      </c>
      <c r="C43" s="46">
        <v>6.7805995934462087E-8</v>
      </c>
      <c r="D43" s="46">
        <v>4.4508695149999996E-8</v>
      </c>
      <c r="E43" s="46">
        <v>4.7548555922325426E-8</v>
      </c>
      <c r="F43" s="46">
        <v>1.5986324700678752E-7</v>
      </c>
      <c r="G43" s="46">
        <v>9.9028490939211052E-8</v>
      </c>
      <c r="H43" s="46">
        <v>6.6095643793775281E-9</v>
      </c>
      <c r="I43" s="46">
        <v>0</v>
      </c>
      <c r="J43" s="46"/>
      <c r="K43" s="46"/>
      <c r="L43" s="46"/>
      <c r="M43" s="46"/>
      <c r="N43" s="46"/>
      <c r="O43" s="46"/>
      <c r="P43" s="46"/>
      <c r="Q43" s="46"/>
      <c r="R43" s="46"/>
      <c r="S43" s="46"/>
      <c r="T43" s="46"/>
      <c r="U43" s="46"/>
      <c r="V43" s="46"/>
      <c r="W43" s="46">
        <v>6.9715027800000001E-9</v>
      </c>
      <c r="X43" s="46">
        <v>4.6557212499999995E-8</v>
      </c>
      <c r="Y43" s="46">
        <v>0</v>
      </c>
      <c r="Z43" s="46">
        <v>6.4748307999999999E-10</v>
      </c>
      <c r="AA43" s="46">
        <f t="shared" si="11"/>
        <v>-2.7334709020997777E-8</v>
      </c>
      <c r="AB43" s="46">
        <v>-4.1527676906992718E-9</v>
      </c>
      <c r="AC43" s="46">
        <v>-2.3181941330298506E-8</v>
      </c>
      <c r="AD43" s="92">
        <f t="shared" si="7"/>
        <v>2.6550130232537606E-7</v>
      </c>
      <c r="AE43" s="92">
        <f t="shared" si="8"/>
        <v>0</v>
      </c>
      <c r="AF43" s="92">
        <f t="shared" si="9"/>
        <v>0</v>
      </c>
      <c r="AG43" s="92">
        <f t="shared" si="10"/>
        <v>2.6550130232537606E-7</v>
      </c>
      <c r="AH43" s="92">
        <f t="shared" si="4"/>
        <v>5.4176198359999999E-8</v>
      </c>
      <c r="AI43" s="92">
        <f t="shared" si="5"/>
        <v>3.1967750068537607E-7</v>
      </c>
    </row>
    <row r="44" spans="1:35" x14ac:dyDescent="0.3">
      <c r="A44" s="2" t="s">
        <v>164</v>
      </c>
      <c r="B44" s="85" t="s">
        <v>155</v>
      </c>
      <c r="C44" s="46">
        <v>9.6974902472348177</v>
      </c>
      <c r="D44" s="46">
        <v>37.918657329999995</v>
      </c>
      <c r="E44" s="46">
        <v>66.967322247377624</v>
      </c>
      <c r="F44" s="46">
        <v>114.58346982461244</v>
      </c>
      <c r="G44" s="46">
        <v>140.30576661996349</v>
      </c>
      <c r="H44" s="46">
        <v>1.783717100958842</v>
      </c>
      <c r="I44" s="46">
        <v>0</v>
      </c>
      <c r="J44" s="46"/>
      <c r="K44" s="46"/>
      <c r="L44" s="46"/>
      <c r="M44" s="46"/>
      <c r="N44" s="46"/>
      <c r="O44" s="46"/>
      <c r="P44" s="46"/>
      <c r="Q44" s="46"/>
      <c r="R44" s="46"/>
      <c r="S44" s="46"/>
      <c r="T44" s="46"/>
      <c r="U44" s="46"/>
      <c r="V44" s="46"/>
      <c r="W44" s="46">
        <v>2.8888477199999998</v>
      </c>
      <c r="X44" s="46">
        <v>39.663867499999995</v>
      </c>
      <c r="Y44" s="46">
        <v>0</v>
      </c>
      <c r="Z44" s="46">
        <v>6.0132121999999999</v>
      </c>
      <c r="AA44" s="46">
        <v>2775</v>
      </c>
      <c r="AB44" s="46">
        <v>-1.5966602958571712</v>
      </c>
      <c r="AC44" s="46">
        <v>27.413650016312761</v>
      </c>
      <c r="AD44" s="92">
        <f t="shared" si="7"/>
        <v>256.67295354553477</v>
      </c>
      <c r="AE44" s="92">
        <f t="shared" si="8"/>
        <v>0</v>
      </c>
      <c r="AF44" s="92">
        <f t="shared" si="9"/>
        <v>0</v>
      </c>
      <c r="AG44" s="92">
        <f t="shared" si="10"/>
        <v>256.67295354553477</v>
      </c>
      <c r="AH44" s="92">
        <f t="shared" si="4"/>
        <v>48.565927419999994</v>
      </c>
      <c r="AI44" s="92">
        <f t="shared" si="5"/>
        <v>305.23888096553475</v>
      </c>
    </row>
    <row r="46" spans="1:35" x14ac:dyDescent="0.3">
      <c r="A46" s="28" t="s">
        <v>116</v>
      </c>
      <c r="B46" s="16"/>
      <c r="C46" s="16"/>
      <c r="D46" s="16"/>
      <c r="E46" s="16"/>
      <c r="F46" s="18"/>
      <c r="G46" s="18"/>
    </row>
    <row r="48" spans="1:35" x14ac:dyDescent="0.3">
      <c r="A48" s="28" t="s">
        <v>119</v>
      </c>
      <c r="B48" s="16"/>
      <c r="C48" s="16"/>
      <c r="D48" s="16"/>
      <c r="E48" s="16"/>
      <c r="F48" s="18"/>
      <c r="G48" s="18"/>
    </row>
    <row r="49" spans="1:7" x14ac:dyDescent="0.3">
      <c r="A49" s="26" t="s">
        <v>122</v>
      </c>
    </row>
    <row r="50" spans="1:7" x14ac:dyDescent="0.3">
      <c r="A50" s="26" t="s">
        <v>92</v>
      </c>
    </row>
    <row r="51" spans="1:7" x14ac:dyDescent="0.3">
      <c r="A51" s="26" t="s">
        <v>93</v>
      </c>
    </row>
    <row r="52" spans="1:7" x14ac:dyDescent="0.3">
      <c r="A52" s="26" t="s">
        <v>95</v>
      </c>
    </row>
    <row r="53" spans="1:7" x14ac:dyDescent="0.3">
      <c r="A53" s="26" t="s">
        <v>94</v>
      </c>
    </row>
    <row r="54" spans="1:7" x14ac:dyDescent="0.3">
      <c r="A54" s="26" t="s">
        <v>103</v>
      </c>
    </row>
    <row r="55" spans="1:7" x14ac:dyDescent="0.3">
      <c r="A55" s="28" t="s">
        <v>104</v>
      </c>
      <c r="B55" s="16"/>
      <c r="C55" s="16"/>
      <c r="D55" s="16"/>
      <c r="E55" s="16"/>
      <c r="F55" s="18"/>
      <c r="G55" s="18"/>
    </row>
  </sheetData>
  <pageMargins left="0.7" right="0.7" top="0.78740157499999996" bottom="0.78740157499999996" header="0.3" footer="0.3"/>
  <pageSetup paperSize="9" orientation="portrait" horizontalDpi="1200" verticalDpi="12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92D050"/>
  </sheetPr>
  <dimension ref="A1:AK17"/>
  <sheetViews>
    <sheetView topLeftCell="R1" workbookViewId="0">
      <selection activeCell="AG22" sqref="AG22"/>
    </sheetView>
  </sheetViews>
  <sheetFormatPr baseColWidth="10" defaultRowHeight="14.4" x14ac:dyDescent="0.3"/>
  <cols>
    <col min="1" max="1" width="12.109375" customWidth="1"/>
    <col min="2" max="2" width="14.77734375" customWidth="1"/>
    <col min="3" max="5" width="10.21875" customWidth="1"/>
    <col min="6" max="22" width="10.5546875" customWidth="1"/>
    <col min="23" max="26" width="9.77734375" customWidth="1"/>
    <col min="27" max="33" width="10.5546875" customWidth="1"/>
    <col min="34" max="37" width="9.77734375" customWidth="1"/>
  </cols>
  <sheetData>
    <row r="1" spans="1:37" ht="18" x14ac:dyDescent="0.35">
      <c r="A1" s="5" t="s">
        <v>49</v>
      </c>
      <c r="I1" s="5"/>
      <c r="AA1" s="94" t="s">
        <v>306</v>
      </c>
      <c r="AH1" s="77"/>
    </row>
    <row r="2" spans="1:37" ht="15" thickBot="1" x14ac:dyDescent="0.35">
      <c r="I2" s="5" t="s">
        <v>50</v>
      </c>
      <c r="T2" s="5" t="s">
        <v>51</v>
      </c>
    </row>
    <row r="3" spans="1:37" ht="24.6" thickBot="1" x14ac:dyDescent="0.35">
      <c r="A3" s="11" t="s">
        <v>52</v>
      </c>
      <c r="B3" s="12" t="s">
        <v>53</v>
      </c>
      <c r="C3" s="12" t="s">
        <v>17</v>
      </c>
      <c r="D3" s="12" t="s">
        <v>18</v>
      </c>
      <c r="E3" s="12" t="s">
        <v>19</v>
      </c>
      <c r="F3" s="12" t="s">
        <v>54</v>
      </c>
      <c r="G3" s="12" t="s">
        <v>55</v>
      </c>
      <c r="H3" s="12" t="s">
        <v>56</v>
      </c>
      <c r="I3" s="12" t="s">
        <v>10</v>
      </c>
      <c r="J3" s="12" t="s">
        <v>11</v>
      </c>
      <c r="K3" s="12" t="s">
        <v>12</v>
      </c>
      <c r="L3" s="12" t="s">
        <v>13</v>
      </c>
      <c r="M3" s="12" t="s">
        <v>14</v>
      </c>
      <c r="N3" s="12" t="s">
        <v>15</v>
      </c>
      <c r="O3" s="12" t="s">
        <v>16</v>
      </c>
      <c r="P3" s="12" t="str">
        <f>CONCATENATE(Gesamtüberblick!P7," / ",Gesamtüberblick!P6)</f>
        <v>C1 / Deponierung</v>
      </c>
      <c r="Q3" s="12" t="str">
        <f>CONCATENATE(Gesamtüberblick!Q7," / ",Gesamtüberblick!Q6)</f>
        <v>C2 / Deponierung</v>
      </c>
      <c r="R3" s="12" t="str">
        <f>CONCATENATE(Gesamtüberblick!R7," / ",Gesamtüberblick!R6)</f>
        <v>C3 / Deponierung</v>
      </c>
      <c r="S3" s="12" t="str">
        <f>CONCATENATE(Gesamtüberblick!S7," / ",Gesamtüberblick!S6)</f>
        <v>C4 / Deponierung</v>
      </c>
      <c r="T3" s="12" t="s">
        <v>25</v>
      </c>
      <c r="U3" s="12" t="s">
        <v>101</v>
      </c>
      <c r="V3" s="12" t="s">
        <v>102</v>
      </c>
      <c r="W3" s="12" t="s">
        <v>297</v>
      </c>
      <c r="X3" s="12" t="s">
        <v>304</v>
      </c>
      <c r="Y3" s="12" t="s">
        <v>298</v>
      </c>
      <c r="Z3" s="12" t="s">
        <v>305</v>
      </c>
      <c r="AA3" s="12" t="str">
        <f>CONCATENATE(Gesamtüberblick!W7," / ",Gesamtüberblick!W6)</f>
        <v>C1 / Recycling</v>
      </c>
      <c r="AB3" s="12" t="str">
        <f>CONCATENATE(Gesamtüberblick!X7," / ",Gesamtüberblick!X6)</f>
        <v>C2 / Recycling</v>
      </c>
      <c r="AC3" s="12" t="str">
        <f>CONCATENATE(Gesamtüberblick!Y7," / ",Gesamtüberblick!Y6)</f>
        <v>C3 / Recycling</v>
      </c>
      <c r="AD3" s="12" t="str">
        <f>CONCATENATE(Gesamtüberblick!Z7," / ",Gesamtüberblick!Z6)</f>
        <v>C4 / Recycling</v>
      </c>
      <c r="AE3" s="12" t="str">
        <f>Gesamtüberblick!AB7</f>
        <v>D aus A5</v>
      </c>
      <c r="AF3" s="12" t="str">
        <f>Gesamtüberblick!AC7</f>
        <v>D aus C</v>
      </c>
      <c r="AG3" s="12" t="s">
        <v>102</v>
      </c>
      <c r="AH3" s="12" t="s">
        <v>297</v>
      </c>
      <c r="AI3" s="12" t="s">
        <v>304</v>
      </c>
      <c r="AJ3" s="12" t="s">
        <v>298</v>
      </c>
      <c r="AK3" s="12" t="s">
        <v>305</v>
      </c>
    </row>
    <row r="4" spans="1:37" ht="15" thickBot="1" x14ac:dyDescent="0.35">
      <c r="A4" s="53" t="s">
        <v>166</v>
      </c>
      <c r="B4" s="13" t="s">
        <v>60</v>
      </c>
      <c r="C4" s="17">
        <f>IF(Gesamtüberblick!C8="","",Gesamtüberblick!C8)</f>
        <v>74.242678292209916</v>
      </c>
      <c r="D4" s="17">
        <f>IF(Gesamtüberblick!D8="","",Gesamtüberblick!D8)</f>
        <v>4.4179279411091006</v>
      </c>
      <c r="E4" s="17">
        <f>IF(Gesamtüberblick!E8="","",Gesamtüberblick!E8)</f>
        <v>3.514832863294747</v>
      </c>
      <c r="F4" s="17">
        <f>IF(Gesamtüberblick!F8="","",Gesamtüberblick!F8)</f>
        <v>82.175439096613758</v>
      </c>
      <c r="G4" s="17">
        <f>IF(Gesamtüberblick!G8="","",Gesamtüberblick!G8)</f>
        <v>9.1352917539449976</v>
      </c>
      <c r="H4" s="17">
        <f>IF(Gesamtüberblick!H8="","",Gesamtüberblick!H8)</f>
        <v>1.9222454258989849</v>
      </c>
      <c r="I4" s="17">
        <f>IF(Gesamtüberblick!I8="","",Gesamtüberblick!I8)</f>
        <v>-8.0974562651455226</v>
      </c>
      <c r="J4" s="17" t="str">
        <f>IF(Gesamtüberblick!J8="","",Gesamtüberblick!J8)</f>
        <v/>
      </c>
      <c r="K4" s="17" t="str">
        <f>IF(Gesamtüberblick!K8="","",Gesamtüberblick!K8)</f>
        <v/>
      </c>
      <c r="L4" s="17" t="str">
        <f>IF(Gesamtüberblick!L8="","",Gesamtüberblick!L8)</f>
        <v/>
      </c>
      <c r="M4" s="17" t="str">
        <f>IF(Gesamtüberblick!M8="","",Gesamtüberblick!M8)</f>
        <v/>
      </c>
      <c r="N4" s="17" t="str">
        <f>IF(Gesamtüberblick!N8="","",Gesamtüberblick!N8)</f>
        <v/>
      </c>
      <c r="O4" s="17" t="str">
        <f>IF(Gesamtüberblick!O8="","",Gesamtüberblick!O8)</f>
        <v/>
      </c>
      <c r="P4" s="17" t="str">
        <f>IF(Gesamtüberblick!P8="","",Gesamtüberblick!P8)</f>
        <v/>
      </c>
      <c r="Q4" s="17" t="str">
        <f>IF(Gesamtüberblick!Q8="","",Gesamtüberblick!Q8)</f>
        <v/>
      </c>
      <c r="R4" s="17" t="str">
        <f>IF(Gesamtüberblick!R8="","",Gesamtüberblick!R8)</f>
        <v/>
      </c>
      <c r="S4" s="17" t="str">
        <f>IF(Gesamtüberblick!S8="","",Gesamtüberblick!S8)</f>
        <v/>
      </c>
      <c r="T4" s="17" t="str">
        <f>IF(Gesamtüberblick!U8="","",Gesamtüberblick!U8)</f>
        <v/>
      </c>
      <c r="U4" s="17" t="str">
        <f>IF(Gesamtüberblick!V8="","",Gesamtüberblick!V8)</f>
        <v/>
      </c>
      <c r="V4" s="17" t="str">
        <f>IF(Gesamtüberblick!T8="","",Gesamtüberblick!T8)</f>
        <v/>
      </c>
      <c r="W4" s="17">
        <f>IF(Gesamtüberblick!$AD8="","",Gesamtüberblick!$AD8)</f>
        <v>93.232976276457734</v>
      </c>
      <c r="X4" s="17">
        <f>IF(Gesamtüberblick!$AE8="","",Gesamtüberblick!$AE8)</f>
        <v>-8.0974562651455226</v>
      </c>
      <c r="Y4" s="17">
        <f>IF(Gesamtüberblick!AF8="","",Gesamtüberblick!AF8)</f>
        <v>0</v>
      </c>
      <c r="Z4" s="17">
        <f>IF(Gesamtüberblick!AG8="","",Gesamtüberblick!AG8)</f>
        <v>85.135520011312209</v>
      </c>
      <c r="AA4" s="17">
        <f>IF(Gesamtüberblick!W8="","",Gesamtüberblick!W8)</f>
        <v>3.274892554989</v>
      </c>
      <c r="AB4" s="17">
        <f>IF(Gesamtüberblick!X8="","",Gesamtüberblick!X8)</f>
        <v>4.6212635367250003</v>
      </c>
      <c r="AC4" s="17">
        <f>IF(Gesamtüberblick!Y8="","",Gesamtüberblick!Y8)</f>
        <v>0</v>
      </c>
      <c r="AD4" s="17">
        <f>IF(Gesamtüberblick!Z8="","",Gesamtüberblick!Z8)</f>
        <v>-0.52619402677564198</v>
      </c>
      <c r="AE4" s="17">
        <f>IF(Gesamtüberblick!AB8="","",Gesamtüberblick!AB8)</f>
        <v>-2.0722755919318123</v>
      </c>
      <c r="AF4" s="17">
        <f>IF(Gesamtüberblick!AC8="","",Gesamtüberblick!AC8)</f>
        <v>-2.6652176221338735</v>
      </c>
      <c r="AG4" s="17">
        <f>IF(Gesamtüberblick!AA8="","",Gesamtüberblick!AA8)</f>
        <v>-4.7374932140656858</v>
      </c>
      <c r="AH4" s="17">
        <f>IF(Gesamtüberblick!$AD8="","",Gesamtüberblick!$AD8)</f>
        <v>93.232976276457734</v>
      </c>
      <c r="AI4" s="17">
        <f>IF(Gesamtüberblick!$AE8="","",Gesamtüberblick!$AE8)</f>
        <v>-8.0974562651455226</v>
      </c>
      <c r="AJ4" s="17">
        <f>IF(Gesamtüberblick!AH8="","",Gesamtüberblick!AH8)</f>
        <v>7.3699620649383579</v>
      </c>
      <c r="AK4" s="17">
        <f>IF(Gesamtüberblick!AI8="","",Gesamtüberblick!AI8)</f>
        <v>92.505482076250573</v>
      </c>
    </row>
    <row r="5" spans="1:37" ht="15" thickBot="1" x14ac:dyDescent="0.35">
      <c r="A5" s="53" t="s">
        <v>98</v>
      </c>
      <c r="B5" s="13" t="s">
        <v>60</v>
      </c>
      <c r="C5" s="17">
        <f>IF(Gesamtüberblick!C9="","",Gesamtüberblick!C9)</f>
        <v>74.231066209993045</v>
      </c>
      <c r="D5" s="17">
        <f>IF(Gesamtüberblick!D9="","",Gesamtüberblick!D9)</f>
        <v>4.4157477480000003</v>
      </c>
      <c r="E5" s="17">
        <f>IF(Gesamtüberblick!E9="","",Gesamtüberblick!E9)</f>
        <v>3.9264174137407721</v>
      </c>
      <c r="F5" s="17">
        <f>IF(Gesamtüberblick!F9="","",Gesamtüberblick!F9)</f>
        <v>82.573231371733812</v>
      </c>
      <c r="G5" s="17">
        <f>IF(Gesamtüberblick!G9="","",Gesamtüberblick!G9)</f>
        <v>9.1307576564376536</v>
      </c>
      <c r="H5" s="17">
        <f>IF(Gesamtüberblick!H9="","",Gesamtüberblick!H9)</f>
        <v>1.5078624865253989</v>
      </c>
      <c r="I5" s="17">
        <f>IF(Gesamtüberblick!I9="","",Gesamtüberblick!I9)</f>
        <v>-8.0974562651455226</v>
      </c>
      <c r="J5" s="17" t="str">
        <f>IF(Gesamtüberblick!J9="","",Gesamtüberblick!J9)</f>
        <v/>
      </c>
      <c r="K5" s="17" t="str">
        <f>IF(Gesamtüberblick!K9="","",Gesamtüberblick!K9)</f>
        <v/>
      </c>
      <c r="L5" s="17" t="str">
        <f>IF(Gesamtüberblick!L9="","",Gesamtüberblick!L9)</f>
        <v/>
      </c>
      <c r="M5" s="17" t="str">
        <f>IF(Gesamtüberblick!M9="","",Gesamtüberblick!M9)</f>
        <v/>
      </c>
      <c r="N5" s="17" t="str">
        <f>IF(Gesamtüberblick!N9="","",Gesamtüberblick!N9)</f>
        <v/>
      </c>
      <c r="O5" s="17" t="str">
        <f>IF(Gesamtüberblick!O9="","",Gesamtüberblick!O9)</f>
        <v/>
      </c>
      <c r="P5" s="17" t="str">
        <f>IF(Gesamtüberblick!P9="","",Gesamtüberblick!P9)</f>
        <v/>
      </c>
      <c r="Q5" s="17" t="str">
        <f>IF(Gesamtüberblick!Q9="","",Gesamtüberblick!Q9)</f>
        <v/>
      </c>
      <c r="R5" s="17" t="str">
        <f>IF(Gesamtüberblick!R9="","",Gesamtüberblick!R9)</f>
        <v/>
      </c>
      <c r="S5" s="17" t="str">
        <f>IF(Gesamtüberblick!S9="","",Gesamtüberblick!S9)</f>
        <v/>
      </c>
      <c r="T5" s="17" t="str">
        <f>IF(Gesamtüberblick!U9="","",Gesamtüberblick!U9)</f>
        <v/>
      </c>
      <c r="U5" s="17" t="str">
        <f>IF(Gesamtüberblick!V9="","",Gesamtüberblick!V9)</f>
        <v/>
      </c>
      <c r="V5" s="17" t="str">
        <f>IF(Gesamtüberblick!T9="","",Gesamtüberblick!T9)</f>
        <v/>
      </c>
      <c r="W5" s="17">
        <f>IF(Gesamtüberblick!$AD9="","",Gesamtüberblick!$AD9)</f>
        <v>93.21185151469686</v>
      </c>
      <c r="X5" s="17">
        <f>IF(Gesamtüberblick!$AE9="","",Gesamtüberblick!$AE9)</f>
        <v>-8.0974562651455226</v>
      </c>
      <c r="Y5" s="17">
        <f>IF(Gesamtüberblick!AF9="","",Gesamtüberblick!AF9)</f>
        <v>0</v>
      </c>
      <c r="Z5" s="17">
        <f>IF(Gesamtüberblick!AG9="","",Gesamtüberblick!AG9)</f>
        <v>85.114395249551336</v>
      </c>
      <c r="AA5" s="17">
        <f>IF(Gesamtüberblick!W9="","",Gesamtüberblick!W9)</f>
        <v>3.2745240330000001</v>
      </c>
      <c r="AB5" s="17">
        <f>IF(Gesamtüberblick!X9="","",Gesamtüberblick!X9)</f>
        <v>4.6189830000000001</v>
      </c>
      <c r="AC5" s="17">
        <f>IF(Gesamtüberblick!Y9="","",Gesamtüberblick!Y9)</f>
        <v>0</v>
      </c>
      <c r="AD5" s="17">
        <f>IF(Gesamtüberblick!Z9="","",Gesamtüberblick!Z9)</f>
        <v>-0.526267411211642</v>
      </c>
      <c r="AE5" s="17">
        <f>IF(Gesamtüberblick!AB9="","",Gesamtüberblick!AB9)</f>
        <v>-2.0718404842454108</v>
      </c>
      <c r="AF5" s="17">
        <f>IF(Gesamtüberblick!AC9="","",Gesamtüberblick!AC9)</f>
        <v>-2.6639498277302986</v>
      </c>
      <c r="AG5" s="17">
        <f>IF(Gesamtüberblick!AA9="","",Gesamtüberblick!AA9)</f>
        <v>-4.735790311975709</v>
      </c>
      <c r="AH5" s="17">
        <f>IF(Gesamtüberblick!$AD9="","",Gesamtüberblick!$AD9)</f>
        <v>93.21185151469686</v>
      </c>
      <c r="AI5" s="17">
        <f>IF(Gesamtüberblick!$AE9="","",Gesamtüberblick!$AE9)</f>
        <v>-8.0974562651455226</v>
      </c>
      <c r="AJ5" s="17">
        <f>IF(Gesamtüberblick!AH9="","",Gesamtüberblick!AH9)</f>
        <v>7.3672396217883582</v>
      </c>
      <c r="AK5" s="17">
        <f>IF(Gesamtüberblick!AI9="","",Gesamtüberblick!AI9)</f>
        <v>92.481634871339693</v>
      </c>
    </row>
    <row r="6" spans="1:37" ht="15" thickBot="1" x14ac:dyDescent="0.35">
      <c r="A6" s="53" t="s">
        <v>99</v>
      </c>
      <c r="B6" s="13" t="s">
        <v>60</v>
      </c>
      <c r="C6" s="17">
        <f>IF(Gesamtüberblick!C10="","",Gesamtüberblick!C10)</f>
        <v>0</v>
      </c>
      <c r="D6" s="17">
        <f>IF(Gesamtüberblick!D10="","",Gesamtüberblick!D10)</f>
        <v>0</v>
      </c>
      <c r="E6" s="17">
        <f>IF(Gesamtüberblick!E10="","",Gesamtüberblick!E10)</f>
        <v>-0.4139891410215194</v>
      </c>
      <c r="F6" s="17">
        <f>IF(Gesamtüberblick!F10="","",Gesamtüberblick!F10)</f>
        <v>-0.4139891410215194</v>
      </c>
      <c r="G6" s="17">
        <f>IF(Gesamtüberblick!G10="","",Gesamtüberblick!G10)</f>
        <v>0</v>
      </c>
      <c r="H6" s="17">
        <f>IF(Gesamtüberblick!H10="","",Gesamtüberblick!H10)</f>
        <v>0.4139891410215194</v>
      </c>
      <c r="I6" s="17">
        <f>IF(Gesamtüberblick!I10="","",Gesamtüberblick!I10)</f>
        <v>0</v>
      </c>
      <c r="J6" s="17" t="str">
        <f>IF(Gesamtüberblick!J10="","",Gesamtüberblick!J10)</f>
        <v/>
      </c>
      <c r="K6" s="17" t="str">
        <f>IF(Gesamtüberblick!K10="","",Gesamtüberblick!K10)</f>
        <v/>
      </c>
      <c r="L6" s="17" t="str">
        <f>IF(Gesamtüberblick!L10="","",Gesamtüberblick!L10)</f>
        <v/>
      </c>
      <c r="M6" s="17" t="str">
        <f>IF(Gesamtüberblick!M10="","",Gesamtüberblick!M10)</f>
        <v/>
      </c>
      <c r="N6" s="17" t="str">
        <f>IF(Gesamtüberblick!N10="","",Gesamtüberblick!N10)</f>
        <v/>
      </c>
      <c r="O6" s="17" t="str">
        <f>IF(Gesamtüberblick!O10="","",Gesamtüberblick!O10)</f>
        <v/>
      </c>
      <c r="P6" s="17" t="str">
        <f>IF(Gesamtüberblick!P10="","",Gesamtüberblick!P10)</f>
        <v/>
      </c>
      <c r="Q6" s="17" t="str">
        <f>IF(Gesamtüberblick!Q10="","",Gesamtüberblick!Q10)</f>
        <v/>
      </c>
      <c r="R6" s="17" t="str">
        <f>IF(Gesamtüberblick!R10="","",Gesamtüberblick!R10)</f>
        <v/>
      </c>
      <c r="S6" s="17" t="str">
        <f>IF(Gesamtüberblick!S10="","",Gesamtüberblick!S10)</f>
        <v/>
      </c>
      <c r="T6" s="17" t="str">
        <f>IF(Gesamtüberblick!U10="","",Gesamtüberblick!U10)</f>
        <v/>
      </c>
      <c r="U6" s="17" t="str">
        <f>IF(Gesamtüberblick!V10="","",Gesamtüberblick!V10)</f>
        <v/>
      </c>
      <c r="V6" s="17" t="str">
        <f>IF(Gesamtüberblick!T10="","",Gesamtüberblick!T10)</f>
        <v/>
      </c>
      <c r="W6" s="17">
        <f>IF(Gesamtüberblick!$AD10="","",Gesamtüberblick!$AD10)</f>
        <v>0</v>
      </c>
      <c r="X6" s="17">
        <f>IF(Gesamtüberblick!$AE10="","",Gesamtüberblick!$AE10)</f>
        <v>0</v>
      </c>
      <c r="Y6" s="17">
        <f>IF(Gesamtüberblick!AF10="","",Gesamtüberblick!AF10)</f>
        <v>0</v>
      </c>
      <c r="Z6" s="17">
        <f>IF(Gesamtüberblick!AG10="","",Gesamtüberblick!AG10)</f>
        <v>0</v>
      </c>
      <c r="AA6" s="17">
        <f>IF(Gesamtüberblick!W10="","",Gesamtüberblick!W10)</f>
        <v>0</v>
      </c>
      <c r="AB6" s="17">
        <f>IF(Gesamtüberblick!X10="","",Gesamtüberblick!X10)</f>
        <v>0</v>
      </c>
      <c r="AC6" s="17">
        <f>IF(Gesamtüberblick!Y10="","",Gesamtüberblick!Y10)</f>
        <v>0</v>
      </c>
      <c r="AD6" s="17">
        <f>IF(Gesamtüberblick!Z10="","",Gesamtüberblick!Z10)</f>
        <v>0</v>
      </c>
      <c r="AE6" s="17">
        <f>IF(Gesamtüberblick!AB10="","",Gesamtüberblick!AB10)</f>
        <v>0</v>
      </c>
      <c r="AF6" s="17">
        <f>IF(Gesamtüberblick!AC10="","",Gesamtüberblick!AC10)</f>
        <v>0</v>
      </c>
      <c r="AG6" s="17">
        <f>IF(Gesamtüberblick!AA10="","",Gesamtüberblick!AA10)</f>
        <v>0</v>
      </c>
      <c r="AH6" s="17">
        <f>IF(Gesamtüberblick!$AD10="","",Gesamtüberblick!$AD10)</f>
        <v>0</v>
      </c>
      <c r="AI6" s="17">
        <f>IF(Gesamtüberblick!$AE10="","",Gesamtüberblick!$AE10)</f>
        <v>0</v>
      </c>
      <c r="AJ6" s="17">
        <f>IF(Gesamtüberblick!AH10="","",Gesamtüberblick!AH10)</f>
        <v>0</v>
      </c>
      <c r="AK6" s="17">
        <f>IF(Gesamtüberblick!AI10="","",Gesamtüberblick!AI10)</f>
        <v>0</v>
      </c>
    </row>
    <row r="7" spans="1:37" ht="15" thickBot="1" x14ac:dyDescent="0.35">
      <c r="A7" s="53" t="s">
        <v>128</v>
      </c>
      <c r="B7" s="13" t="s">
        <v>60</v>
      </c>
      <c r="C7" s="17">
        <f>IF(Gesamtüberblick!C11="","",Gesamtüberblick!C11)</f>
        <v>1.1612082216873433E-2</v>
      </c>
      <c r="D7" s="17">
        <f>IF(Gesamtüberblick!D11="","",Gesamtüberblick!D11)</f>
        <v>2.1801931090999998E-3</v>
      </c>
      <c r="E7" s="17">
        <f>IF(Gesamtüberblick!E11="","",Gesamtüberblick!E11)</f>
        <v>2.404590575493673E-3</v>
      </c>
      <c r="F7" s="17">
        <f>IF(Gesamtüberblick!F11="","",Gesamtüberblick!F11)</f>
        <v>1.6196865901467107E-2</v>
      </c>
      <c r="G7" s="17">
        <f>IF(Gesamtüberblick!G11="","",Gesamtüberblick!G11)</f>
        <v>4.5340975073450852E-3</v>
      </c>
      <c r="H7" s="17">
        <f>IF(Gesamtüberblick!H11="","",Gesamtüberblick!H11)</f>
        <v>3.9379835206665214E-4</v>
      </c>
      <c r="I7" s="17">
        <f>IF(Gesamtüberblick!I11="","",Gesamtüberblick!I11)</f>
        <v>0</v>
      </c>
      <c r="J7" s="17" t="str">
        <f>IF(Gesamtüberblick!J11="","",Gesamtüberblick!J11)</f>
        <v/>
      </c>
      <c r="K7" s="17" t="str">
        <f>IF(Gesamtüberblick!K11="","",Gesamtüberblick!K11)</f>
        <v/>
      </c>
      <c r="L7" s="17" t="str">
        <f>IF(Gesamtüberblick!L11="","",Gesamtüberblick!L11)</f>
        <v/>
      </c>
      <c r="M7" s="17" t="str">
        <f>IF(Gesamtüberblick!M11="","",Gesamtüberblick!M11)</f>
        <v/>
      </c>
      <c r="N7" s="17" t="str">
        <f>IF(Gesamtüberblick!N11="","",Gesamtüberblick!N11)</f>
        <v/>
      </c>
      <c r="O7" s="17" t="str">
        <f>IF(Gesamtüberblick!O11="","",Gesamtüberblick!O11)</f>
        <v/>
      </c>
      <c r="P7" s="17" t="str">
        <f>IF(Gesamtüberblick!P11="","",Gesamtüberblick!P11)</f>
        <v/>
      </c>
      <c r="Q7" s="17" t="str">
        <f>IF(Gesamtüberblick!Q11="","",Gesamtüberblick!Q11)</f>
        <v/>
      </c>
      <c r="R7" s="17" t="str">
        <f>IF(Gesamtüberblick!R11="","",Gesamtüberblick!R11)</f>
        <v/>
      </c>
      <c r="S7" s="17" t="str">
        <f>IF(Gesamtüberblick!S11="","",Gesamtüberblick!S11)</f>
        <v/>
      </c>
      <c r="T7" s="17" t="str">
        <f>IF(Gesamtüberblick!U11="","",Gesamtüberblick!U11)</f>
        <v/>
      </c>
      <c r="U7" s="17" t="str">
        <f>IF(Gesamtüberblick!V11="","",Gesamtüberblick!V11)</f>
        <v/>
      </c>
      <c r="V7" s="17" t="str">
        <f>IF(Gesamtüberblick!T11="","",Gesamtüberblick!T11)</f>
        <v/>
      </c>
      <c r="W7" s="17">
        <f>IF(Gesamtüberblick!$AD11="","",Gesamtüberblick!$AD11)</f>
        <v>2.1124761760878841E-2</v>
      </c>
      <c r="X7" s="17">
        <f>IF(Gesamtüberblick!$AE11="","",Gesamtüberblick!$AE11)</f>
        <v>0</v>
      </c>
      <c r="Y7" s="17">
        <f>IF(Gesamtüberblick!AF11="","",Gesamtüberblick!AF11)</f>
        <v>0</v>
      </c>
      <c r="Z7" s="17">
        <f>IF(Gesamtüberblick!AG11="","",Gesamtüberblick!AG11)</f>
        <v>2.1124761760878841E-2</v>
      </c>
      <c r="AA7" s="17">
        <f>IF(Gesamtüberblick!W11="","",Gesamtüberblick!W11)</f>
        <v>3.6852198899999997E-4</v>
      </c>
      <c r="AB7" s="17">
        <f>IF(Gesamtüberblick!X11="","",Gesamtüberblick!X11)</f>
        <v>2.2805367249999998E-3</v>
      </c>
      <c r="AC7" s="17">
        <f>IF(Gesamtüberblick!Y11="","",Gesamtüberblick!Y11)</f>
        <v>0</v>
      </c>
      <c r="AD7" s="17">
        <f>IF(Gesamtüberblick!Z11="","",Gesamtüberblick!Z11)</f>
        <v>7.3384435999999993E-5</v>
      </c>
      <c r="AE7" s="17">
        <f>IF(Gesamtüberblick!AB11="","",Gesamtüberblick!AB11)</f>
        <v>-4.351076864010791E-4</v>
      </c>
      <c r="AF7" s="17">
        <f>IF(Gesamtüberblick!AC11="","",Gesamtüberblick!AC11)</f>
        <v>-1.26779440357502E-3</v>
      </c>
      <c r="AG7" s="17">
        <f>IF(Gesamtüberblick!AA11="","",Gesamtüberblick!AA11)</f>
        <v>-1.7029020899760991E-3</v>
      </c>
      <c r="AH7" s="17">
        <f>IF(Gesamtüberblick!$AD11="","",Gesamtüberblick!$AD11)</f>
        <v>2.1124761760878841E-2</v>
      </c>
      <c r="AI7" s="17">
        <f>IF(Gesamtüberblick!$AE11="","",Gesamtüberblick!$AE11)</f>
        <v>0</v>
      </c>
      <c r="AJ7" s="17">
        <f>IF(Gesamtüberblick!AH11="","",Gesamtüberblick!AH11)</f>
        <v>2.72244315E-3</v>
      </c>
      <c r="AK7" s="17">
        <f>IF(Gesamtüberblick!AI11="","",Gesamtüberblick!AI11)</f>
        <v>2.3847204910878841E-2</v>
      </c>
    </row>
    <row r="8" spans="1:37" ht="15" thickBot="1" x14ac:dyDescent="0.35">
      <c r="A8" s="53" t="s">
        <v>20</v>
      </c>
      <c r="B8" s="13" t="s">
        <v>58</v>
      </c>
      <c r="C8" s="17">
        <f>IF(Gesamtüberblick!C12="","",Gesamtüberblick!C12)</f>
        <v>2.0575408460035738E-7</v>
      </c>
      <c r="D8" s="17">
        <f>IF(Gesamtüberblick!D12="","",Gesamtüberblick!D12)</f>
        <v>9.6165211099999994E-8</v>
      </c>
      <c r="E8" s="17">
        <f>IF(Gesamtüberblick!E12="","",Gesamtüberblick!E12)</f>
        <v>1.1018989527576829E-7</v>
      </c>
      <c r="F8" s="17">
        <f>IF(Gesamtüberblick!F12="","",Gesamtüberblick!F12)</f>
        <v>4.1210919097612567E-7</v>
      </c>
      <c r="G8" s="17">
        <f>IF(Gesamtüberblick!G12="","",Gesamtüberblick!G12)</f>
        <v>2.0691903772020398E-7</v>
      </c>
      <c r="H8" s="17">
        <f>IF(Gesamtüberblick!H12="","",Gesamtüberblick!H12)</f>
        <v>1.0009633623979283E-8</v>
      </c>
      <c r="I8" s="17">
        <f>IF(Gesamtüberblick!I12="","",Gesamtüberblick!I12)</f>
        <v>0</v>
      </c>
      <c r="J8" s="17" t="str">
        <f>IF(Gesamtüberblick!J12="","",Gesamtüberblick!J12)</f>
        <v/>
      </c>
      <c r="K8" s="17" t="str">
        <f>IF(Gesamtüberblick!K12="","",Gesamtüberblick!K12)</f>
        <v/>
      </c>
      <c r="L8" s="17" t="str">
        <f>IF(Gesamtüberblick!L12="","",Gesamtüberblick!L12)</f>
        <v/>
      </c>
      <c r="M8" s="17" t="str">
        <f>IF(Gesamtüberblick!M12="","",Gesamtüberblick!M12)</f>
        <v/>
      </c>
      <c r="N8" s="17" t="str">
        <f>IF(Gesamtüberblick!N12="","",Gesamtüberblick!N12)</f>
        <v/>
      </c>
      <c r="O8" s="17" t="str">
        <f>IF(Gesamtüberblick!O12="","",Gesamtüberblick!O12)</f>
        <v/>
      </c>
      <c r="P8" s="17" t="str">
        <f>IF(Gesamtüberblick!P12="","",Gesamtüberblick!P12)</f>
        <v/>
      </c>
      <c r="Q8" s="17" t="str">
        <f>IF(Gesamtüberblick!Q12="","",Gesamtüberblick!Q12)</f>
        <v/>
      </c>
      <c r="R8" s="17" t="str">
        <f>IF(Gesamtüberblick!R12="","",Gesamtüberblick!R12)</f>
        <v/>
      </c>
      <c r="S8" s="17" t="str">
        <f>IF(Gesamtüberblick!S12="","",Gesamtüberblick!S12)</f>
        <v/>
      </c>
      <c r="T8" s="17" t="str">
        <f>IF(Gesamtüberblick!U12="","",Gesamtüberblick!U12)</f>
        <v/>
      </c>
      <c r="U8" s="17" t="str">
        <f>IF(Gesamtüberblick!V12="","",Gesamtüberblick!V12)</f>
        <v/>
      </c>
      <c r="V8" s="17" t="str">
        <f>IF(Gesamtüberblick!T12="","",Gesamtüberblick!T12)</f>
        <v/>
      </c>
      <c r="W8" s="17">
        <f>IF(Gesamtüberblick!$AD12="","",Gesamtüberblick!$AD12)</f>
        <v>6.2903786232030895E-7</v>
      </c>
      <c r="X8" s="17">
        <f>IF(Gesamtüberblick!$AE12="","",Gesamtüberblick!$AE12)</f>
        <v>0</v>
      </c>
      <c r="Y8" s="17">
        <f>IF(Gesamtüberblick!AF12="","",Gesamtüberblick!AF12)</f>
        <v>0</v>
      </c>
      <c r="Z8" s="17">
        <f>IF(Gesamtüberblick!AG12="","",Gesamtüberblick!AG12)</f>
        <v>6.2903786232030895E-7</v>
      </c>
      <c r="AA8" s="17">
        <f>IF(Gesamtüberblick!W12="","",Gesamtüberblick!W12)</f>
        <v>5.2088262599999997E-8</v>
      </c>
      <c r="AB8" s="17">
        <f>IF(Gesamtüberblick!X12="","",Gesamtüberblick!X12)</f>
        <v>1.00591225E-7</v>
      </c>
      <c r="AC8" s="17">
        <f>IF(Gesamtüberblick!Y12="","",Gesamtüberblick!Y12)</f>
        <v>0</v>
      </c>
      <c r="AD8" s="17">
        <f>IF(Gesamtüberblick!Z12="","",Gesamtüberblick!Z12)</f>
        <v>3.5205281999999999E-9</v>
      </c>
      <c r="AE8" s="17">
        <f>IF(Gesamtüberblick!AB12="","",Gesamtüberblick!AB12)</f>
        <v>-8.8584037553268921E-8</v>
      </c>
      <c r="AF8" s="17">
        <f>IF(Gesamtüberblick!AC12="","",Gesamtüberblick!AC12)</f>
        <v>-4.5746851502561517E-8</v>
      </c>
      <c r="AG8" s="17">
        <f>IF(Gesamtüberblick!AA12="","",Gesamtüberblick!AA12)</f>
        <v>-1.3433088905583044E-7</v>
      </c>
      <c r="AH8" s="17">
        <f>IF(Gesamtüberblick!$AD12="","",Gesamtüberblick!$AD12)</f>
        <v>6.2903786232030895E-7</v>
      </c>
      <c r="AI8" s="17">
        <f>IF(Gesamtüberblick!$AE12="","",Gesamtüberblick!$AE12)</f>
        <v>0</v>
      </c>
      <c r="AJ8" s="17">
        <f>IF(Gesamtüberblick!AH12="","",Gesamtüberblick!AH12)</f>
        <v>1.562000158E-7</v>
      </c>
      <c r="AK8" s="17">
        <f>IF(Gesamtüberblick!AI12="","",Gesamtüberblick!AI12)</f>
        <v>7.8523787812030895E-7</v>
      </c>
    </row>
    <row r="9" spans="1:37" ht="15" thickBot="1" x14ac:dyDescent="0.35">
      <c r="A9" s="53" t="s">
        <v>21</v>
      </c>
      <c r="B9" s="13" t="s">
        <v>186</v>
      </c>
      <c r="C9" s="17">
        <f>IF(Gesamtüberblick!C13="","",Gesamtüberblick!C13)</f>
        <v>0.12272238749402566</v>
      </c>
      <c r="D9" s="17">
        <f>IF(Gesamtüberblick!D13="","",Gesamtüberblick!D13)</f>
        <v>9.6525011259999995E-3</v>
      </c>
      <c r="E9" s="17">
        <f>IF(Gesamtüberblick!E13="","",Gesamtüberblick!E13)</f>
        <v>2.6718274154879297E-2</v>
      </c>
      <c r="F9" s="17">
        <f>IF(Gesamtüberblick!F13="","",Gesamtüberblick!F13)</f>
        <v>0.15909316277490496</v>
      </c>
      <c r="G9" s="17">
        <f>IF(Gesamtüberblick!G13="","",Gesamtüberblick!G13)</f>
        <v>2.2823462383530412E-2</v>
      </c>
      <c r="H9" s="17">
        <f>IF(Gesamtüberblick!H13="","",Gesamtüberblick!H13)</f>
        <v>1.3183585376066466E-3</v>
      </c>
      <c r="I9" s="17">
        <f>IF(Gesamtüberblick!I13="","",Gesamtüberblick!I13)</f>
        <v>0</v>
      </c>
      <c r="J9" s="17" t="str">
        <f>IF(Gesamtüberblick!J13="","",Gesamtüberblick!J13)</f>
        <v/>
      </c>
      <c r="K9" s="17" t="str">
        <f>IF(Gesamtüberblick!K13="","",Gesamtüberblick!K13)</f>
        <v/>
      </c>
      <c r="L9" s="17" t="str">
        <f>IF(Gesamtüberblick!L13="","",Gesamtüberblick!L13)</f>
        <v/>
      </c>
      <c r="M9" s="17" t="str">
        <f>IF(Gesamtüberblick!M13="","",Gesamtüberblick!M13)</f>
        <v/>
      </c>
      <c r="N9" s="17" t="str">
        <f>IF(Gesamtüberblick!N13="","",Gesamtüberblick!N13)</f>
        <v/>
      </c>
      <c r="O9" s="17" t="str">
        <f>IF(Gesamtüberblick!O13="","",Gesamtüberblick!O13)</f>
        <v/>
      </c>
      <c r="P9" s="17" t="str">
        <f>IF(Gesamtüberblick!P13="","",Gesamtüberblick!P13)</f>
        <v/>
      </c>
      <c r="Q9" s="17" t="str">
        <f>IF(Gesamtüberblick!Q13="","",Gesamtüberblick!Q13)</f>
        <v/>
      </c>
      <c r="R9" s="17" t="str">
        <f>IF(Gesamtüberblick!R13="","",Gesamtüberblick!R13)</f>
        <v/>
      </c>
      <c r="S9" s="17" t="str">
        <f>IF(Gesamtüberblick!S13="","",Gesamtüberblick!S13)</f>
        <v/>
      </c>
      <c r="T9" s="17" t="str">
        <f>IF(Gesamtüberblick!U13="","",Gesamtüberblick!U13)</f>
        <v/>
      </c>
      <c r="U9" s="17" t="str">
        <f>IF(Gesamtüberblick!V13="","",Gesamtüberblick!V13)</f>
        <v/>
      </c>
      <c r="V9" s="17" t="str">
        <f>IF(Gesamtüberblick!T13="","",Gesamtüberblick!T13)</f>
        <v/>
      </c>
      <c r="W9" s="17">
        <f>IF(Gesamtüberblick!$AD13="","",Gesamtüberblick!$AD13)</f>
        <v>0.18323498369604202</v>
      </c>
      <c r="X9" s="17">
        <f>IF(Gesamtüberblick!$AE13="","",Gesamtüberblick!$AE13)</f>
        <v>0</v>
      </c>
      <c r="Y9" s="17">
        <f>IF(Gesamtüberblick!AF13="","",Gesamtüberblick!AF13)</f>
        <v>0</v>
      </c>
      <c r="Z9" s="17">
        <f>IF(Gesamtüberblick!AG13="","",Gesamtüberblick!AG13)</f>
        <v>0.18323498369604202</v>
      </c>
      <c r="AA9" s="17">
        <f>IF(Gesamtüberblick!W13="","",Gesamtüberblick!W13)</f>
        <v>3.0350018820000001E-2</v>
      </c>
      <c r="AB9" s="17">
        <f>IF(Gesamtüberblick!X13="","",Gesamtüberblick!X13)</f>
        <v>1.0096758500000001E-2</v>
      </c>
      <c r="AC9" s="17">
        <f>IF(Gesamtüberblick!Y13="","",Gesamtüberblick!Y13)</f>
        <v>0</v>
      </c>
      <c r="AD9" s="17">
        <f>IF(Gesamtüberblick!Z13="","",Gesamtüberblick!Z13)</f>
        <v>9.1581649999999991E-4</v>
      </c>
      <c r="AE9" s="17">
        <f>IF(Gesamtüberblick!AB13="","",Gesamtüberblick!AB13)</f>
        <v>-2.1583825564698844E-3</v>
      </c>
      <c r="AF9" s="17">
        <f>IF(Gesamtüberblick!AC13="","",Gesamtüberblick!AC13)</f>
        <v>-2.1837418362541466E-2</v>
      </c>
      <c r="AG9" s="17">
        <f>IF(Gesamtüberblick!AA13="","",Gesamtüberblick!AA13)</f>
        <v>-2.3995800919011351E-2</v>
      </c>
      <c r="AH9" s="17">
        <f>IF(Gesamtüberblick!$AD13="","",Gesamtüberblick!$AD13)</f>
        <v>0.18323498369604202</v>
      </c>
      <c r="AI9" s="17">
        <f>IF(Gesamtüberblick!$AE13="","",Gesamtüberblick!$AE13)</f>
        <v>0</v>
      </c>
      <c r="AJ9" s="17">
        <f>IF(Gesamtüberblick!AH13="","",Gesamtüberblick!AH13)</f>
        <v>4.1362593820000002E-2</v>
      </c>
      <c r="AK9" s="17">
        <f>IF(Gesamtüberblick!AI13="","",Gesamtüberblick!AI13)</f>
        <v>0.22459757751604204</v>
      </c>
    </row>
    <row r="10" spans="1:37" ht="15" customHeight="1" thickBot="1" x14ac:dyDescent="0.35">
      <c r="A10" s="53" t="s">
        <v>156</v>
      </c>
      <c r="B10" s="13" t="s">
        <v>187</v>
      </c>
      <c r="C10" s="17">
        <f>IF(Gesamtüberblick!C14="","",Gesamtüberblick!C14)</f>
        <v>1.4809912997116662E-2</v>
      </c>
      <c r="D10" s="17">
        <f>IF(Gesamtüberblick!D14="","",Gesamtüberblick!D14)</f>
        <v>3.1383900210000003E-4</v>
      </c>
      <c r="E10" s="17">
        <f>IF(Gesamtüberblick!E14="","",Gesamtüberblick!E14)</f>
        <v>8.7224111691730228E-4</v>
      </c>
      <c r="F10" s="17">
        <f>IF(Gesamtüberblick!F14="","",Gesamtüberblick!F14)</f>
        <v>1.5995993116133964E-2</v>
      </c>
      <c r="G10" s="17">
        <f>IF(Gesamtüberblick!G14="","",Gesamtüberblick!G14)</f>
        <v>7.1653436062910829E-4</v>
      </c>
      <c r="H10" s="17">
        <f>IF(Gesamtüberblick!H14="","",Gesamtüberblick!H14)</f>
        <v>3.6432277473097825E-4</v>
      </c>
      <c r="I10" s="17">
        <f>IF(Gesamtüberblick!I14="","",Gesamtüberblick!I14)</f>
        <v>0</v>
      </c>
      <c r="J10" s="17" t="str">
        <f>IF(Gesamtüberblick!J14="","",Gesamtüberblick!J14)</f>
        <v/>
      </c>
      <c r="K10" s="17" t="str">
        <f>IF(Gesamtüberblick!K14="","",Gesamtüberblick!K14)</f>
        <v/>
      </c>
      <c r="L10" s="17" t="str">
        <f>IF(Gesamtüberblick!L14="","",Gesamtüberblick!L14)</f>
        <v/>
      </c>
      <c r="M10" s="17" t="str">
        <f>IF(Gesamtüberblick!M14="","",Gesamtüberblick!M14)</f>
        <v/>
      </c>
      <c r="N10" s="17" t="str">
        <f>IF(Gesamtüberblick!N14="","",Gesamtüberblick!N14)</f>
        <v/>
      </c>
      <c r="O10" s="17" t="str">
        <f>IF(Gesamtüberblick!O14="","",Gesamtüberblick!O14)</f>
        <v/>
      </c>
      <c r="P10" s="17" t="str">
        <f>IF(Gesamtüberblick!P14="","",Gesamtüberblick!P14)</f>
        <v/>
      </c>
      <c r="Q10" s="17" t="str">
        <f>IF(Gesamtüberblick!Q14="","",Gesamtüberblick!Q14)</f>
        <v/>
      </c>
      <c r="R10" s="17" t="str">
        <f>IF(Gesamtüberblick!R14="","",Gesamtüberblick!R14)</f>
        <v/>
      </c>
      <c r="S10" s="17" t="str">
        <f>IF(Gesamtüberblick!S14="","",Gesamtüberblick!S14)</f>
        <v/>
      </c>
      <c r="T10" s="17" t="str">
        <f>IF(Gesamtüberblick!U14="","",Gesamtüberblick!U14)</f>
        <v/>
      </c>
      <c r="U10" s="17" t="str">
        <f>IF(Gesamtüberblick!V14="","",Gesamtüberblick!V14)</f>
        <v/>
      </c>
      <c r="V10" s="17" t="str">
        <f>IF(Gesamtüberblick!T14="","",Gesamtüberblick!T14)</f>
        <v/>
      </c>
      <c r="W10" s="17">
        <f>IF(Gesamtüberblick!$AD14="","",Gesamtüberblick!$AD14)</f>
        <v>1.7076850251494049E-2</v>
      </c>
      <c r="X10" s="17">
        <f>IF(Gesamtüberblick!$AE14="","",Gesamtüberblick!$AE14)</f>
        <v>0</v>
      </c>
      <c r="Y10" s="17">
        <f>IF(Gesamtüberblick!AF14="","",Gesamtüberblick!AF14)</f>
        <v>0</v>
      </c>
      <c r="Z10" s="17">
        <f>IF(Gesamtüberblick!AG14="","",Gesamtüberblick!AG14)</f>
        <v>1.7076850251494049E-2</v>
      </c>
      <c r="AA10" s="17">
        <f>IF(Gesamtüberblick!W14="","",Gesamtüberblick!W14)</f>
        <v>1.0052619060000001E-4</v>
      </c>
      <c r="AB10" s="17">
        <f>IF(Gesamtüberblick!X14="","",Gesamtüberblick!X14)</f>
        <v>3.2828347500000007E-4</v>
      </c>
      <c r="AC10" s="17">
        <f>IF(Gesamtüberblick!Y14="","",Gesamtüberblick!Y14)</f>
        <v>0</v>
      </c>
      <c r="AD10" s="17">
        <f>IF(Gesamtüberblick!Z14="","",Gesamtüberblick!Z14)</f>
        <v>1.0120807600000002E-5</v>
      </c>
      <c r="AE10" s="17">
        <f>IF(Gesamtüberblick!AB14="","",Gesamtüberblick!AB14)</f>
        <v>-2.9626295742583701E-4</v>
      </c>
      <c r="AF10" s="17">
        <f>IF(Gesamtüberblick!AC14="","",Gesamtüberblick!AC14)</f>
        <v>-3.9762576542706453E-4</v>
      </c>
      <c r="AG10" s="17">
        <f>IF(Gesamtüberblick!AA14="","",Gesamtüberblick!AA14)</f>
        <v>-6.9388872285290159E-4</v>
      </c>
      <c r="AH10" s="17">
        <f>IF(Gesamtüberblick!$AD14="","",Gesamtüberblick!$AD14)</f>
        <v>1.7076850251494049E-2</v>
      </c>
      <c r="AI10" s="17">
        <f>IF(Gesamtüberblick!$AE14="","",Gesamtüberblick!$AE14)</f>
        <v>0</v>
      </c>
      <c r="AJ10" s="17">
        <f>IF(Gesamtüberblick!AH14="","",Gesamtüberblick!AH14)</f>
        <v>4.389304732000001E-4</v>
      </c>
      <c r="AK10" s="17">
        <f>IF(Gesamtüberblick!AI14="","",Gesamtüberblick!AI14)</f>
        <v>1.7515780724694049E-2</v>
      </c>
    </row>
    <row r="11" spans="1:37" ht="15" customHeight="1" thickBot="1" x14ac:dyDescent="0.35">
      <c r="A11" s="53" t="s">
        <v>157</v>
      </c>
      <c r="B11" s="13" t="s">
        <v>188</v>
      </c>
      <c r="C11" s="17">
        <f>IF(Gesamtüberblick!C15="","",Gesamtüberblick!C15)</f>
        <v>4.6420357989527802E-2</v>
      </c>
      <c r="D11" s="17">
        <f>IF(Gesamtüberblick!D15="","",Gesamtüberblick!D15)</f>
        <v>2.4352754429999997E-3</v>
      </c>
      <c r="E11" s="17">
        <f>IF(Gesamtüberblick!E15="","",Gesamtüberblick!E15)</f>
        <v>1.0240165062972564E-2</v>
      </c>
      <c r="F11" s="17">
        <f>IF(Gesamtüberblick!F15="","",Gesamtüberblick!F15)</f>
        <v>5.9095798495500368E-2</v>
      </c>
      <c r="G11" s="17">
        <f>IF(Gesamtüberblick!G15="","",Gesamtüberblick!G15)</f>
        <v>6.2394013388875147E-3</v>
      </c>
      <c r="H11" s="17">
        <f>IF(Gesamtüberblick!H15="","",Gesamtüberblick!H15)</f>
        <v>4.3798931194906398E-4</v>
      </c>
      <c r="I11" s="17">
        <f>IF(Gesamtüberblick!I15="","",Gesamtüberblick!I15)</f>
        <v>0</v>
      </c>
      <c r="J11" s="17" t="str">
        <f>IF(Gesamtüberblick!J15="","",Gesamtüberblick!J15)</f>
        <v/>
      </c>
      <c r="K11" s="17" t="str">
        <f>IF(Gesamtüberblick!K15="","",Gesamtüberblick!K15)</f>
        <v/>
      </c>
      <c r="L11" s="17" t="str">
        <f>IF(Gesamtüberblick!L15="","",Gesamtüberblick!L15)</f>
        <v/>
      </c>
      <c r="M11" s="17" t="str">
        <f>IF(Gesamtüberblick!M15="","",Gesamtüberblick!M15)</f>
        <v/>
      </c>
      <c r="N11" s="17" t="str">
        <f>IF(Gesamtüberblick!N15="","",Gesamtüberblick!N15)</f>
        <v/>
      </c>
      <c r="O11" s="17" t="str">
        <f>IF(Gesamtüberblick!O15="","",Gesamtüberblick!O15)</f>
        <v/>
      </c>
      <c r="P11" s="17" t="str">
        <f>IF(Gesamtüberblick!P15="","",Gesamtüberblick!P15)</f>
        <v/>
      </c>
      <c r="Q11" s="17" t="str">
        <f>IF(Gesamtüberblick!Q15="","",Gesamtüberblick!Q15)</f>
        <v/>
      </c>
      <c r="R11" s="17" t="str">
        <f>IF(Gesamtüberblick!R15="","",Gesamtüberblick!R15)</f>
        <v/>
      </c>
      <c r="S11" s="17" t="str">
        <f>IF(Gesamtüberblick!S15="","",Gesamtüberblick!S15)</f>
        <v/>
      </c>
      <c r="T11" s="17" t="str">
        <f>IF(Gesamtüberblick!U15="","",Gesamtüberblick!U15)</f>
        <v/>
      </c>
      <c r="U11" s="17" t="str">
        <f>IF(Gesamtüberblick!V15="","",Gesamtüberblick!V15)</f>
        <v/>
      </c>
      <c r="V11" s="17" t="str">
        <f>IF(Gesamtüberblick!T15="","",Gesamtüberblick!T15)</f>
        <v/>
      </c>
      <c r="W11" s="17">
        <f>IF(Gesamtüberblick!$AD15="","",Gesamtüberblick!$AD15)</f>
        <v>6.5773189146336952E-2</v>
      </c>
      <c r="X11" s="17">
        <f>IF(Gesamtüberblick!$AE15="","",Gesamtüberblick!$AE15)</f>
        <v>0</v>
      </c>
      <c r="Y11" s="17">
        <f>IF(Gesamtüberblick!AF15="","",Gesamtüberblick!AF15)</f>
        <v>0</v>
      </c>
      <c r="Z11" s="17">
        <f>IF(Gesamtüberblick!AG15="","",Gesamtüberblick!AG15)</f>
        <v>6.5773189146336952E-2</v>
      </c>
      <c r="AA11" s="17">
        <f>IF(Gesamtüberblick!W15="","",Gesamtüberblick!W15)</f>
        <v>1.40682828E-2</v>
      </c>
      <c r="AB11" s="17">
        <f>IF(Gesamtüberblick!X15="","",Gesamtüberblick!X15)</f>
        <v>2.5473592500000002E-3</v>
      </c>
      <c r="AC11" s="17">
        <f>IF(Gesamtüberblick!Y15="","",Gesamtüberblick!Y15)</f>
        <v>0</v>
      </c>
      <c r="AD11" s="17">
        <f>IF(Gesamtüberblick!Z15="","",Gesamtüberblick!Z15)</f>
        <v>3.5155121999999996E-4</v>
      </c>
      <c r="AE11" s="17">
        <f>IF(Gesamtüberblick!AB15="","",Gesamtüberblick!AB15)</f>
        <v>-7.0752843096119665E-4</v>
      </c>
      <c r="AF11" s="17">
        <f>IF(Gesamtüberblick!AC15="","",Gesamtüberblick!AC15)</f>
        <v>-9.7698877215531416E-3</v>
      </c>
      <c r="AG11" s="17">
        <f>IF(Gesamtüberblick!AA15="","",Gesamtüberblick!AA15)</f>
        <v>-1.0477416152514338E-2</v>
      </c>
      <c r="AH11" s="17">
        <f>IF(Gesamtüberblick!$AD15="","",Gesamtüberblick!$AD15)</f>
        <v>6.5773189146336952E-2</v>
      </c>
      <c r="AI11" s="17">
        <f>IF(Gesamtüberblick!$AE15="","",Gesamtüberblick!$AE15)</f>
        <v>0</v>
      </c>
      <c r="AJ11" s="17">
        <f>IF(Gesamtüberblick!AH15="","",Gesamtüberblick!AH15)</f>
        <v>1.696719327E-2</v>
      </c>
      <c r="AK11" s="17">
        <f>IF(Gesamtüberblick!AI15="","",Gesamtüberblick!AI15)</f>
        <v>8.2740382416336952E-2</v>
      </c>
    </row>
    <row r="12" spans="1:37" ht="15" customHeight="1" thickBot="1" x14ac:dyDescent="0.35">
      <c r="A12" s="53" t="s">
        <v>158</v>
      </c>
      <c r="B12" s="13" t="s">
        <v>189</v>
      </c>
      <c r="C12" s="17">
        <f>IF(Gesamtüberblick!C16="","",Gesamtüberblick!C16)</f>
        <v>0.51884719867437401</v>
      </c>
      <c r="D12" s="17">
        <f>IF(Gesamtüberblick!D16="","",Gesamtüberblick!D16)</f>
        <v>2.4744561469999999E-2</v>
      </c>
      <c r="E12" s="17">
        <f>IF(Gesamtüberblick!E16="","",Gesamtüberblick!E16)</f>
        <v>0.11033747352238735</v>
      </c>
      <c r="F12" s="17">
        <f>IF(Gesamtüberblick!F16="","",Gesamtüberblick!F16)</f>
        <v>0.65392923366676137</v>
      </c>
      <c r="G12" s="17">
        <f>IF(Gesamtüberblick!G16="","",Gesamtüberblick!G16)</f>
        <v>6.4072523669808465E-2</v>
      </c>
      <c r="H12" s="17">
        <f>IF(Gesamtüberblick!H16="","",Gesamtüberblick!H16)</f>
        <v>3.8067702813036988E-3</v>
      </c>
      <c r="I12" s="17">
        <f>IF(Gesamtüberblick!I16="","",Gesamtüberblick!I16)</f>
        <v>0</v>
      </c>
      <c r="J12" s="17" t="str">
        <f>IF(Gesamtüberblick!J16="","",Gesamtüberblick!J16)</f>
        <v/>
      </c>
      <c r="K12" s="17" t="str">
        <f>IF(Gesamtüberblick!K16="","",Gesamtüberblick!K16)</f>
        <v/>
      </c>
      <c r="L12" s="17" t="str">
        <f>IF(Gesamtüberblick!L16="","",Gesamtüberblick!L16)</f>
        <v/>
      </c>
      <c r="M12" s="17" t="str">
        <f>IF(Gesamtüberblick!M16="","",Gesamtüberblick!M16)</f>
        <v/>
      </c>
      <c r="N12" s="17" t="str">
        <f>IF(Gesamtüberblick!N16="","",Gesamtüberblick!N16)</f>
        <v/>
      </c>
      <c r="O12" s="17" t="str">
        <f>IF(Gesamtüberblick!O16="","",Gesamtüberblick!O16)</f>
        <v/>
      </c>
      <c r="P12" s="17" t="str">
        <f>IF(Gesamtüberblick!P16="","",Gesamtüberblick!P16)</f>
        <v/>
      </c>
      <c r="Q12" s="17" t="str">
        <f>IF(Gesamtüberblick!Q16="","",Gesamtüberblick!Q16)</f>
        <v/>
      </c>
      <c r="R12" s="17" t="str">
        <f>IF(Gesamtüberblick!R16="","",Gesamtüberblick!R16)</f>
        <v/>
      </c>
      <c r="S12" s="17" t="str">
        <f>IF(Gesamtüberblick!S16="","",Gesamtüberblick!S16)</f>
        <v/>
      </c>
      <c r="T12" s="17" t="str">
        <f>IF(Gesamtüberblick!U16="","",Gesamtüberblick!U16)</f>
        <v/>
      </c>
      <c r="U12" s="17" t="str">
        <f>IF(Gesamtüberblick!V16="","",Gesamtüberblick!V16)</f>
        <v/>
      </c>
      <c r="V12" s="17" t="str">
        <f>IF(Gesamtüberblick!T16="","",Gesamtüberblick!T16)</f>
        <v/>
      </c>
      <c r="W12" s="17">
        <f>IF(Gesamtüberblick!$AD16="","",Gesamtüberblick!$AD16)</f>
        <v>0.72180852761787351</v>
      </c>
      <c r="X12" s="17">
        <f>IF(Gesamtüberblick!$AE16="","",Gesamtüberblick!$AE16)</f>
        <v>0</v>
      </c>
      <c r="Y12" s="17">
        <f>IF(Gesamtüberblick!AF16="","",Gesamtüberblick!AF16)</f>
        <v>0</v>
      </c>
      <c r="Z12" s="17">
        <f>IF(Gesamtüberblick!AG16="","",Gesamtüberblick!AG16)</f>
        <v>0.72180852761787351</v>
      </c>
      <c r="AA12" s="17">
        <f>IF(Gesamtüberblick!W16="","",Gesamtüberblick!W16)</f>
        <v>0.1529192841</v>
      </c>
      <c r="AB12" s="17">
        <f>IF(Gesamtüberblick!X16="","",Gesamtüberblick!X16)</f>
        <v>2.5883432500000001E-2</v>
      </c>
      <c r="AC12" s="17">
        <f>IF(Gesamtüberblick!Y16="","",Gesamtüberblick!Y16)</f>
        <v>0</v>
      </c>
      <c r="AD12" s="17">
        <f>IF(Gesamtüberblick!Z16="","",Gesamtüberblick!Z16)</f>
        <v>3.7676526E-3</v>
      </c>
      <c r="AE12" s="17">
        <f>IF(Gesamtüberblick!AB16="","",Gesamtüberblick!AB16)</f>
        <v>-7.2544267216468859E-3</v>
      </c>
      <c r="AF12" s="17">
        <f>IF(Gesamtüberblick!AC16="","",Gesamtüberblick!AC16)</f>
        <v>-9.9752483642229037E-2</v>
      </c>
      <c r="AG12" s="17">
        <f>IF(Gesamtüberblick!AA16="","",Gesamtüberblick!AA16)</f>
        <v>-0.10700691036387593</v>
      </c>
      <c r="AH12" s="17">
        <f>IF(Gesamtüberblick!$AD16="","",Gesamtüberblick!$AD16)</f>
        <v>0.72180852761787351</v>
      </c>
      <c r="AI12" s="17">
        <f>IF(Gesamtüberblick!$AE16="","",Gesamtüberblick!$AE16)</f>
        <v>0</v>
      </c>
      <c r="AJ12" s="17">
        <f>IF(Gesamtüberblick!AH16="","",Gesamtüberblick!AH16)</f>
        <v>0.1825703692</v>
      </c>
      <c r="AK12" s="17">
        <f>IF(Gesamtüberblick!AI16="","",Gesamtüberblick!AI16)</f>
        <v>0.90437889681787353</v>
      </c>
    </row>
    <row r="13" spans="1:37" ht="14.25" customHeight="1" thickBot="1" x14ac:dyDescent="0.35">
      <c r="A13" s="53" t="s">
        <v>22</v>
      </c>
      <c r="B13" s="13" t="s">
        <v>190</v>
      </c>
      <c r="C13" s="17">
        <f>IF(Gesamtüberblick!C17="","",Gesamtüberblick!C17)</f>
        <v>0.12548836073180886</v>
      </c>
      <c r="D13" s="17">
        <f>IF(Gesamtüberblick!D17="","",Gesamtüberblick!D17)</f>
        <v>1.4984288073999999E-2</v>
      </c>
      <c r="E13" s="17">
        <f>IF(Gesamtüberblick!E17="","",Gesamtüberblick!E17)</f>
        <v>3.4222128405501644E-2</v>
      </c>
      <c r="F13" s="17">
        <f>IF(Gesamtüberblick!F17="","",Gesamtüberblick!F17)</f>
        <v>0.17469477721131049</v>
      </c>
      <c r="G13" s="17">
        <f>IF(Gesamtüberblick!G17="","",Gesamtüberblick!G17)</f>
        <v>3.7017313879857162E-2</v>
      </c>
      <c r="H13" s="17">
        <f>IF(Gesamtüberblick!H17="","",Gesamtüberblick!H17)</f>
        <v>1.1663574890012789E-3</v>
      </c>
      <c r="I13" s="17">
        <f>IF(Gesamtüberblick!I17="","",Gesamtüberblick!I17)</f>
        <v>0</v>
      </c>
      <c r="J13" s="17" t="str">
        <f>IF(Gesamtüberblick!J17="","",Gesamtüberblick!J17)</f>
        <v/>
      </c>
      <c r="K13" s="17" t="str">
        <f>IF(Gesamtüberblick!K17="","",Gesamtüberblick!K17)</f>
        <v/>
      </c>
      <c r="L13" s="17" t="str">
        <f>IF(Gesamtüberblick!L17="","",Gesamtüberblick!L17)</f>
        <v/>
      </c>
      <c r="M13" s="17" t="str">
        <f>IF(Gesamtüberblick!M17="","",Gesamtüberblick!M17)</f>
        <v/>
      </c>
      <c r="N13" s="17" t="str">
        <f>IF(Gesamtüberblick!N17="","",Gesamtüberblick!N17)</f>
        <v/>
      </c>
      <c r="O13" s="17" t="str">
        <f>IF(Gesamtüberblick!O17="","",Gesamtüberblick!O17)</f>
        <v/>
      </c>
      <c r="P13" s="17" t="str">
        <f>IF(Gesamtüberblick!P17="","",Gesamtüberblick!P17)</f>
        <v/>
      </c>
      <c r="Q13" s="17" t="str">
        <f>IF(Gesamtüberblick!Q17="","",Gesamtüberblick!Q17)</f>
        <v/>
      </c>
      <c r="R13" s="17" t="str">
        <f>IF(Gesamtüberblick!R17="","",Gesamtüberblick!R17)</f>
        <v/>
      </c>
      <c r="S13" s="17" t="str">
        <f>IF(Gesamtüberblick!S17="","",Gesamtüberblick!S17)</f>
        <v/>
      </c>
      <c r="T13" s="17" t="str">
        <f>IF(Gesamtüberblick!U17="","",Gesamtüberblick!U17)</f>
        <v/>
      </c>
      <c r="U13" s="17" t="str">
        <f>IF(Gesamtüberblick!V17="","",Gesamtüberblick!V17)</f>
        <v/>
      </c>
      <c r="V13" s="17" t="str">
        <f>IF(Gesamtüberblick!T17="","",Gesamtüberblick!T17)</f>
        <v/>
      </c>
      <c r="W13" s="17">
        <f>IF(Gesamtüberblick!$AD17="","",Gesamtüberblick!$AD17)</f>
        <v>0.21287844858016894</v>
      </c>
      <c r="X13" s="17">
        <f>IF(Gesamtüberblick!$AE17="","",Gesamtüberblick!$AE17)</f>
        <v>0</v>
      </c>
      <c r="Y13" s="17">
        <f>IF(Gesamtüberblick!AF17="","",Gesamtüberblick!AF17)</f>
        <v>0</v>
      </c>
      <c r="Z13" s="17">
        <f>IF(Gesamtüberblick!AG17="","",Gesamtüberblick!AG17)</f>
        <v>0.21287844858016894</v>
      </c>
      <c r="AA13" s="17">
        <f>IF(Gesamtüberblick!W17="","",Gesamtüberblick!W17)</f>
        <v>4.5290133900000001E-2</v>
      </c>
      <c r="AB13" s="17">
        <f>IF(Gesamtüberblick!X17="","",Gesamtüberblick!X17)</f>
        <v>1.56739415E-2</v>
      </c>
      <c r="AC13" s="17">
        <f>IF(Gesamtüberblick!Y17="","",Gesamtüberblick!Y17)</f>
        <v>0</v>
      </c>
      <c r="AD13" s="17">
        <f>IF(Gesamtüberblick!Z17="","",Gesamtüberblick!Z17)</f>
        <v>1.31159208E-3</v>
      </c>
      <c r="AE13" s="17">
        <f>IF(Gesamtüberblick!AB17="","",Gesamtüberblick!AB17)</f>
        <v>-3.9455543945025838E-3</v>
      </c>
      <c r="AF13" s="17">
        <f>IF(Gesamtüberblick!AC17="","",Gesamtüberblick!AC17)</f>
        <v>-2.9962387289316727E-2</v>
      </c>
      <c r="AG13" s="17">
        <f>IF(Gesamtüberblick!AA17="","",Gesamtüberblick!AA17)</f>
        <v>-3.3907941683819311E-2</v>
      </c>
      <c r="AH13" s="17">
        <f>IF(Gesamtüberblick!$AD17="","",Gesamtüberblick!$AD17)</f>
        <v>0.21287844858016894</v>
      </c>
      <c r="AI13" s="17">
        <f>IF(Gesamtüberblick!$AE17="","",Gesamtüberblick!$AE17)</f>
        <v>0</v>
      </c>
      <c r="AJ13" s="17">
        <f>IF(Gesamtüberblick!AH17="","",Gesamtüberblick!AH17)</f>
        <v>6.2275667479999998E-2</v>
      </c>
      <c r="AK13" s="17">
        <f>IF(Gesamtüberblick!AI17="","",Gesamtüberblick!AI17)</f>
        <v>0.27515411606016893</v>
      </c>
    </row>
    <row r="14" spans="1:37" ht="15" thickBot="1" x14ac:dyDescent="0.35">
      <c r="A14" s="53" t="s">
        <v>23</v>
      </c>
      <c r="B14" s="13" t="s">
        <v>59</v>
      </c>
      <c r="C14" s="17">
        <f>IF(Gesamtüberblick!C18="","",Gesamtüberblick!C18)</f>
        <v>3.3947831553675173E-5</v>
      </c>
      <c r="D14" s="17">
        <f>IF(Gesamtüberblick!D18="","",Gesamtüberblick!D18)</f>
        <v>1.4434859816999997E-5</v>
      </c>
      <c r="E14" s="17">
        <f>IF(Gesamtüberblick!E18="","",Gesamtüberblick!E18)</f>
        <v>3.4040797602535226E-5</v>
      </c>
      <c r="F14" s="17">
        <f>IF(Gesamtüberblick!F18="","",Gesamtüberblick!F18)</f>
        <v>8.2423488973210399E-5</v>
      </c>
      <c r="G14" s="17">
        <f>IF(Gesamtüberblick!G18="","",Gesamtüberblick!G18)</f>
        <v>2.5597984677595408E-5</v>
      </c>
      <c r="H14" s="17">
        <f>IF(Gesamtüberblick!H18="","",Gesamtüberblick!H18)</f>
        <v>1.0117735184724437E-6</v>
      </c>
      <c r="I14" s="17">
        <f>IF(Gesamtüberblick!I18="","",Gesamtüberblick!I18)</f>
        <v>0</v>
      </c>
      <c r="J14" s="17" t="str">
        <f>IF(Gesamtüberblick!J18="","",Gesamtüberblick!J18)</f>
        <v/>
      </c>
      <c r="K14" s="17" t="str">
        <f>IF(Gesamtüberblick!K18="","",Gesamtüberblick!K18)</f>
        <v/>
      </c>
      <c r="L14" s="17" t="str">
        <f>IF(Gesamtüberblick!L18="","",Gesamtüberblick!L18)</f>
        <v/>
      </c>
      <c r="M14" s="17" t="str">
        <f>IF(Gesamtüberblick!M18="","",Gesamtüberblick!M18)</f>
        <v/>
      </c>
      <c r="N14" s="17" t="str">
        <f>IF(Gesamtüberblick!N18="","",Gesamtüberblick!N18)</f>
        <v/>
      </c>
      <c r="O14" s="17" t="str">
        <f>IF(Gesamtüberblick!O18="","",Gesamtüberblick!O18)</f>
        <v/>
      </c>
      <c r="P14" s="17" t="str">
        <f>IF(Gesamtüberblick!P18="","",Gesamtüberblick!P18)</f>
        <v/>
      </c>
      <c r="Q14" s="17" t="str">
        <f>IF(Gesamtüberblick!Q18="","",Gesamtüberblick!Q18)</f>
        <v/>
      </c>
      <c r="R14" s="17" t="str">
        <f>IF(Gesamtüberblick!R18="","",Gesamtüberblick!R18)</f>
        <v/>
      </c>
      <c r="S14" s="17" t="str">
        <f>IF(Gesamtüberblick!S18="","",Gesamtüberblick!S18)</f>
        <v/>
      </c>
      <c r="T14" s="17" t="str">
        <f>IF(Gesamtüberblick!U18="","",Gesamtüberblick!U18)</f>
        <v/>
      </c>
      <c r="U14" s="17" t="str">
        <f>IF(Gesamtüberblick!V18="","",Gesamtüberblick!V18)</f>
        <v/>
      </c>
      <c r="V14" s="17" t="str">
        <f>IF(Gesamtüberblick!T18="","",Gesamtüberblick!T18)</f>
        <v/>
      </c>
      <c r="W14" s="17">
        <f>IF(Gesamtüberblick!$AD18="","",Gesamtüberblick!$AD18)</f>
        <v>1.0903324716927825E-4</v>
      </c>
      <c r="X14" s="17">
        <f>IF(Gesamtüberblick!$AE18="","",Gesamtüberblick!$AE18)</f>
        <v>0</v>
      </c>
      <c r="Y14" s="17">
        <f>IF(Gesamtüberblick!AF18="","",Gesamtüberblick!AF18)</f>
        <v>0</v>
      </c>
      <c r="Z14" s="17">
        <f>IF(Gesamtüberblick!AG18="","",Gesamtüberblick!AG18)</f>
        <v>1.0903324716927825E-4</v>
      </c>
      <c r="AA14" s="17">
        <f>IF(Gesamtüberblick!W18="","",Gesamtüberblick!W18)</f>
        <v>1.1430443309999999E-6</v>
      </c>
      <c r="AB14" s="17">
        <f>IF(Gesamtüberblick!X18="","",Gesamtüberblick!X18)</f>
        <v>1.509922575E-5</v>
      </c>
      <c r="AC14" s="17">
        <f>IF(Gesamtüberblick!Y18="","",Gesamtüberblick!Y18)</f>
        <v>0</v>
      </c>
      <c r="AD14" s="17">
        <f>IF(Gesamtüberblick!Z18="","",Gesamtüberblick!Z18)</f>
        <v>1.6876165999999997E-7</v>
      </c>
      <c r="AE14" s="17">
        <f>IF(Gesamtüberblick!AB18="","",Gesamtüberblick!AB18)</f>
        <v>-1.2953251276691936E-6</v>
      </c>
      <c r="AF14" s="17">
        <f>IF(Gesamtüberblick!AC18="","",Gesamtüberblick!AC18)</f>
        <v>-1.249400818594468E-5</v>
      </c>
      <c r="AG14" s="17">
        <f>IF(Gesamtüberblick!AA18="","",Gesamtüberblick!AA18)</f>
        <v>-1.3789333313613875E-5</v>
      </c>
      <c r="AH14" s="17">
        <f>IF(Gesamtüberblick!$AD18="","",Gesamtüberblick!$AD18)</f>
        <v>1.0903324716927825E-4</v>
      </c>
      <c r="AI14" s="17">
        <f>IF(Gesamtüberblick!$AE18="","",Gesamtüberblick!$AE18)</f>
        <v>0</v>
      </c>
      <c r="AJ14" s="17">
        <f>IF(Gesamtüberblick!AH18="","",Gesamtüberblick!AH18)</f>
        <v>1.6411031740999998E-5</v>
      </c>
      <c r="AK14" s="17">
        <f>IF(Gesamtüberblick!AI18="","",Gesamtüberblick!AI18)</f>
        <v>1.2544427891027826E-4</v>
      </c>
    </row>
    <row r="15" spans="1:37" ht="15" thickBot="1" x14ac:dyDescent="0.35">
      <c r="A15" s="53" t="s">
        <v>24</v>
      </c>
      <c r="B15" s="13" t="s">
        <v>27</v>
      </c>
      <c r="C15" s="17">
        <f>IF(Gesamtüberblick!C19="","",Gesamtüberblick!C19)</f>
        <v>251.98884346554223</v>
      </c>
      <c r="D15" s="17">
        <f>IF(Gesamtüberblick!D19="","",Gesamtüberblick!D19)</f>
        <v>62.715227589999998</v>
      </c>
      <c r="E15" s="17">
        <f>IF(Gesamtüberblick!E19="","",Gesamtüberblick!E19)</f>
        <v>53.099802847675001</v>
      </c>
      <c r="F15" s="17">
        <f>IF(Gesamtüberblick!F19="","",Gesamtüberblick!F19)</f>
        <v>367.80387390321721</v>
      </c>
      <c r="G15" s="17">
        <f>IF(Gesamtüberblick!G19="","",Gesamtüberblick!G19)</f>
        <v>138.42702906380674</v>
      </c>
      <c r="H15" s="17">
        <f>IF(Gesamtüberblick!H19="","",Gesamtüberblick!H19)</f>
        <v>5.861891147217845</v>
      </c>
      <c r="I15" s="17">
        <f>IF(Gesamtüberblick!I19="","",Gesamtüberblick!I19)</f>
        <v>0</v>
      </c>
      <c r="J15" s="17" t="str">
        <f>IF(Gesamtüberblick!J19="","",Gesamtüberblick!J19)</f>
        <v/>
      </c>
      <c r="K15" s="17" t="str">
        <f>IF(Gesamtüberblick!K19="","",Gesamtüberblick!K19)</f>
        <v/>
      </c>
      <c r="L15" s="17" t="str">
        <f>IF(Gesamtüberblick!L19="","",Gesamtüberblick!L19)</f>
        <v/>
      </c>
      <c r="M15" s="17" t="str">
        <f>IF(Gesamtüberblick!M19="","",Gesamtüberblick!M19)</f>
        <v/>
      </c>
      <c r="N15" s="17" t="str">
        <f>IF(Gesamtüberblick!N19="","",Gesamtüberblick!N19)</f>
        <v/>
      </c>
      <c r="O15" s="17" t="str">
        <f>IF(Gesamtüberblick!O19="","",Gesamtüberblick!O19)</f>
        <v/>
      </c>
      <c r="P15" s="17" t="str">
        <f>IF(Gesamtüberblick!P19="","",Gesamtüberblick!P19)</f>
        <v/>
      </c>
      <c r="Q15" s="17" t="str">
        <f>IF(Gesamtüberblick!Q19="","",Gesamtüberblick!Q19)</f>
        <v/>
      </c>
      <c r="R15" s="17" t="str">
        <f>IF(Gesamtüberblick!R19="","",Gesamtüberblick!R19)</f>
        <v/>
      </c>
      <c r="S15" s="17" t="str">
        <f>IF(Gesamtüberblick!S19="","",Gesamtüberblick!S19)</f>
        <v/>
      </c>
      <c r="T15" s="17" t="str">
        <f>IF(Gesamtüberblick!U19="","",Gesamtüberblick!U19)</f>
        <v/>
      </c>
      <c r="U15" s="17" t="str">
        <f>IF(Gesamtüberblick!V19="","",Gesamtüberblick!V19)</f>
        <v/>
      </c>
      <c r="V15" s="17" t="str">
        <f>IF(Gesamtüberblick!T19="","",Gesamtüberblick!T19)</f>
        <v/>
      </c>
      <c r="W15" s="17">
        <f>IF(Gesamtüberblick!$AD19="","",Gesamtüberblick!$AD19)</f>
        <v>512.09279411424177</v>
      </c>
      <c r="X15" s="17">
        <f>IF(Gesamtüberblick!$AE19="","",Gesamtüberblick!$AE19)</f>
        <v>0</v>
      </c>
      <c r="Y15" s="17">
        <f>IF(Gesamtüberblick!AF19="","",Gesamtüberblick!AF19)</f>
        <v>0</v>
      </c>
      <c r="Z15" s="17">
        <f>IF(Gesamtüberblick!AG19="","",Gesamtüberblick!AG19)</f>
        <v>512.09279411424177</v>
      </c>
      <c r="AA15" s="17">
        <f>IF(Gesamtüberblick!W19="","",Gesamtüberblick!W19)</f>
        <v>42.884519699999998</v>
      </c>
      <c r="AB15" s="17">
        <f>IF(Gesamtüberblick!X19="","",Gesamtüberblick!X19)</f>
        <v>65.601702500000002</v>
      </c>
      <c r="AC15" s="17">
        <f>IF(Gesamtüberblick!Y19="","",Gesamtüberblick!Y19)</f>
        <v>0</v>
      </c>
      <c r="AD15" s="17">
        <f>IF(Gesamtüberblick!Z19="","",Gesamtüberblick!Z19)</f>
        <v>3.0284974</v>
      </c>
      <c r="AE15" s="17">
        <f>IF(Gesamtüberblick!AB19="","",Gesamtüberblick!AB19)</f>
        <v>-30.628866879070074</v>
      </c>
      <c r="AF15" s="17">
        <f>IF(Gesamtüberblick!AC19="","",Gesamtüberblick!AC19)</f>
        <v>-46.366021784019708</v>
      </c>
      <c r="AG15" s="17">
        <f>IF(Gesamtüberblick!AA19="","",Gesamtüberblick!AA19)</f>
        <v>-76.994888663089782</v>
      </c>
      <c r="AH15" s="17">
        <f>IF(Gesamtüberblick!$AD19="","",Gesamtüberblick!$AD19)</f>
        <v>512.09279411424177</v>
      </c>
      <c r="AI15" s="17">
        <f>IF(Gesamtüberblick!$AE19="","",Gesamtüberblick!$AE19)</f>
        <v>0</v>
      </c>
      <c r="AJ15" s="17">
        <f>IF(Gesamtüberblick!AH19="","",Gesamtüberblick!AH19)</f>
        <v>111.51471960000001</v>
      </c>
      <c r="AK15" s="17">
        <f>IF(Gesamtüberblick!AI19="","",Gesamtüberblick!AI19)</f>
        <v>623.6075137142418</v>
      </c>
    </row>
    <row r="16" spans="1:37" ht="15" thickBot="1" x14ac:dyDescent="0.35">
      <c r="A16" s="53" t="s">
        <v>165</v>
      </c>
      <c r="B16" s="13" t="s">
        <v>191</v>
      </c>
      <c r="C16" s="17">
        <f>IF(Gesamtüberblick!C20="","",Gesamtüberblick!C20)</f>
        <v>2.5950798830405559</v>
      </c>
      <c r="D16" s="17">
        <f>IF(Gesamtüberblick!D20="","",Gesamtüberblick!D20)</f>
        <v>0.25855400010000001</v>
      </c>
      <c r="E16" s="17">
        <f>IF(Gesamtüberblick!E20="","",Gesamtüberblick!E20)</f>
        <v>0.51834217562853324</v>
      </c>
      <c r="F16" s="17">
        <f>IF(Gesamtüberblick!F20="","",Gesamtüberblick!F20)</f>
        <v>3.3719760587690892</v>
      </c>
      <c r="G16" s="17">
        <f>IF(Gesamtüberblick!G20="","",Gesamtüberblick!G20)</f>
        <v>0.66685501982571327</v>
      </c>
      <c r="H16" s="17">
        <f>IF(Gesamtüberblick!H20="","",Gesamtüberblick!H20)</f>
        <v>9.4955587064222691E-2</v>
      </c>
      <c r="I16" s="17">
        <f>IF(Gesamtüberblick!I20="","",Gesamtüberblick!I20)</f>
        <v>0</v>
      </c>
      <c r="J16" s="17" t="str">
        <f>IF(Gesamtüberblick!J20="","",Gesamtüberblick!J20)</f>
        <v/>
      </c>
      <c r="K16" s="17" t="str">
        <f>IF(Gesamtüberblick!K20="","",Gesamtüberblick!K20)</f>
        <v/>
      </c>
      <c r="L16" s="17" t="str">
        <f>IF(Gesamtüberblick!L20="","",Gesamtüberblick!L20)</f>
        <v/>
      </c>
      <c r="M16" s="17" t="str">
        <f>IF(Gesamtüberblick!M20="","",Gesamtüberblick!M20)</f>
        <v/>
      </c>
      <c r="N16" s="17" t="str">
        <f>IF(Gesamtüberblick!N20="","",Gesamtüberblick!N20)</f>
        <v/>
      </c>
      <c r="O16" s="17" t="str">
        <f>IF(Gesamtüberblick!O20="","",Gesamtüberblick!O20)</f>
        <v/>
      </c>
      <c r="P16" s="17" t="str">
        <f>IF(Gesamtüberblick!P20="","",Gesamtüberblick!P20)</f>
        <v/>
      </c>
      <c r="Q16" s="17" t="str">
        <f>IF(Gesamtüberblick!Q20="","",Gesamtüberblick!Q20)</f>
        <v/>
      </c>
      <c r="R16" s="17" t="str">
        <f>IF(Gesamtüberblick!R20="","",Gesamtüberblick!R20)</f>
        <v/>
      </c>
      <c r="S16" s="17" t="str">
        <f>IF(Gesamtüberblick!S20="","",Gesamtüberblick!S20)</f>
        <v/>
      </c>
      <c r="T16" s="17" t="str">
        <f>IF(Gesamtüberblick!U20="","",Gesamtüberblick!U20)</f>
        <v/>
      </c>
      <c r="U16" s="17" t="str">
        <f>IF(Gesamtüberblick!V20="","",Gesamtüberblick!V20)</f>
        <v/>
      </c>
      <c r="V16" s="17" t="str">
        <f>IF(Gesamtüberblick!T20="","",Gesamtüberblick!T20)</f>
        <v/>
      </c>
      <c r="W16" s="17">
        <f>IF(Gesamtüberblick!$AD20="","",Gesamtüberblick!$AD20)</f>
        <v>4.1337866656590254</v>
      </c>
      <c r="X16" s="17">
        <f>IF(Gesamtüberblick!$AE20="","",Gesamtüberblick!$AE20)</f>
        <v>0</v>
      </c>
      <c r="Y16" s="17">
        <f>IF(Gesamtüberblick!AF20="","",Gesamtüberblick!AF20)</f>
        <v>0</v>
      </c>
      <c r="Z16" s="17">
        <f>IF(Gesamtüberblick!AG20="","",Gesamtüberblick!AG20)</f>
        <v>4.1337866656590254</v>
      </c>
      <c r="AA16" s="17">
        <f>IF(Gesamtüberblick!W20="","",Gesamtüberblick!W20)</f>
        <v>9.2414427600000001E-2</v>
      </c>
      <c r="AB16" s="17">
        <f>IF(Gesamtüberblick!X20="","",Gesamtüberblick!X20)</f>
        <v>0.27045397500000007</v>
      </c>
      <c r="AC16" s="17">
        <f>IF(Gesamtüberblick!Y20="","",Gesamtüberblick!Y20)</f>
        <v>0</v>
      </c>
      <c r="AD16" s="17">
        <f>IF(Gesamtüberblick!Z20="","",Gesamtüberblick!Z20)</f>
        <v>0.13378968600000002</v>
      </c>
      <c r="AE16" s="17">
        <f>IF(Gesamtüberblick!AB20="","",Gesamtüberblick!AB20)</f>
        <v>-9.6759357657119335E-2</v>
      </c>
      <c r="AF16" s="17">
        <f>IF(Gesamtüberblick!AC20="","",Gesamtüberblick!AC20)</f>
        <v>-0.65413704875721723</v>
      </c>
      <c r="AG16" s="17">
        <f>IF(Gesamtüberblick!AA20="","",Gesamtüberblick!AA20)</f>
        <v>-0.75089640641433653</v>
      </c>
      <c r="AH16" s="17">
        <f>IF(Gesamtüberblick!$AD20="","",Gesamtüberblick!$AD20)</f>
        <v>4.1337866656590254</v>
      </c>
      <c r="AI16" s="17">
        <f>IF(Gesamtüberblick!$AE20="","",Gesamtüberblick!$AE20)</f>
        <v>0</v>
      </c>
      <c r="AJ16" s="17">
        <f>IF(Gesamtüberblick!AH20="","",Gesamtüberblick!AH20)</f>
        <v>0.4966580886000001</v>
      </c>
      <c r="AK16" s="17">
        <f>IF(Gesamtüberblick!AI20="","",Gesamtüberblick!AI20)</f>
        <v>4.6304447542590257</v>
      </c>
    </row>
    <row r="17" spans="1:34" ht="30.6" customHeight="1" thickBot="1" x14ac:dyDescent="0.35">
      <c r="A17" s="116" t="s">
        <v>167</v>
      </c>
      <c r="B17" s="117"/>
      <c r="C17" s="116" t="s">
        <v>168</v>
      </c>
      <c r="D17" s="118"/>
      <c r="E17" s="118"/>
      <c r="F17" s="118"/>
      <c r="G17" s="118"/>
      <c r="H17" s="118"/>
      <c r="I17" s="118"/>
      <c r="J17" s="118"/>
      <c r="K17" s="118"/>
      <c r="L17" s="118"/>
      <c r="M17" s="118"/>
      <c r="N17" s="118"/>
      <c r="O17" s="118"/>
      <c r="P17" s="118"/>
      <c r="Q17" s="118"/>
      <c r="R17" s="118"/>
      <c r="S17" s="118"/>
      <c r="T17" s="118"/>
      <c r="U17" s="118"/>
      <c r="V17" s="119"/>
      <c r="W17" s="93"/>
      <c r="X17" s="93"/>
      <c r="Y17" s="93"/>
      <c r="Z17" s="93"/>
      <c r="AA17" s="76"/>
      <c r="AB17" s="76"/>
      <c r="AC17" s="76"/>
      <c r="AD17" s="76"/>
      <c r="AE17" s="76"/>
      <c r="AF17" s="76"/>
      <c r="AG17" s="76"/>
      <c r="AH17" s="76"/>
    </row>
  </sheetData>
  <mergeCells count="2">
    <mergeCell ref="A17:B17"/>
    <mergeCell ref="C17:V17"/>
  </mergeCells>
  <pageMargins left="0.7" right="0.7" top="0.78740157499999996" bottom="0.78740157499999996" header="0.3" footer="0.3"/>
  <pageSetup paperSize="9" orientation="portrait" horizontalDpi="300" verticalDpi="3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92D050"/>
  </sheetPr>
  <dimension ref="A1:AK14"/>
  <sheetViews>
    <sheetView topLeftCell="Q1" workbookViewId="0">
      <selection activeCell="S19" sqref="S19"/>
    </sheetView>
  </sheetViews>
  <sheetFormatPr baseColWidth="10" defaultRowHeight="14.4" x14ac:dyDescent="0.3"/>
  <cols>
    <col min="1" max="1" width="9" customWidth="1"/>
    <col min="2" max="2" width="7.109375" customWidth="1"/>
    <col min="3" max="7" width="10.77734375" customWidth="1"/>
    <col min="8" max="22" width="11.109375" customWidth="1"/>
    <col min="23" max="37" width="8.77734375" customWidth="1"/>
  </cols>
  <sheetData>
    <row r="1" spans="1:37" ht="18" x14ac:dyDescent="0.35">
      <c r="A1" s="5" t="s">
        <v>49</v>
      </c>
      <c r="I1" s="5"/>
      <c r="W1" s="77"/>
      <c r="AA1" s="94" t="s">
        <v>306</v>
      </c>
    </row>
    <row r="2" spans="1:37" ht="15" thickBot="1" x14ac:dyDescent="0.35">
      <c r="I2" s="5" t="s">
        <v>50</v>
      </c>
      <c r="T2" s="5" t="s">
        <v>51</v>
      </c>
    </row>
    <row r="3" spans="1:37" ht="24.6" thickBot="1" x14ac:dyDescent="0.35">
      <c r="A3" s="6" t="s">
        <v>52</v>
      </c>
      <c r="B3" s="7" t="s">
        <v>53</v>
      </c>
      <c r="C3" s="8" t="s">
        <v>17</v>
      </c>
      <c r="D3" s="8" t="s">
        <v>18</v>
      </c>
      <c r="E3" s="8" t="s">
        <v>19</v>
      </c>
      <c r="F3" s="8" t="s">
        <v>54</v>
      </c>
      <c r="G3" s="8" t="s">
        <v>55</v>
      </c>
      <c r="H3" s="8" t="s">
        <v>56</v>
      </c>
      <c r="I3" s="8" t="s">
        <v>10</v>
      </c>
      <c r="J3" s="8" t="s">
        <v>11</v>
      </c>
      <c r="K3" s="8" t="s">
        <v>12</v>
      </c>
      <c r="L3" s="8" t="s">
        <v>13</v>
      </c>
      <c r="M3" s="8" t="s">
        <v>14</v>
      </c>
      <c r="N3" s="8" t="s">
        <v>15</v>
      </c>
      <c r="O3" s="8" t="s">
        <v>16</v>
      </c>
      <c r="P3" s="12" t="str">
        <f>CONCATENATE(Gesamtüberblick!P7," / ",Gesamtüberblick!P6)</f>
        <v>C1 / Deponierung</v>
      </c>
      <c r="Q3" s="12" t="str">
        <f>CONCATENATE(Gesamtüberblick!Q7," / ",Gesamtüberblick!Q6)</f>
        <v>C2 / Deponierung</v>
      </c>
      <c r="R3" s="12" t="str">
        <f>CONCATENATE(Gesamtüberblick!R7," / ",Gesamtüberblick!R6)</f>
        <v>C3 / Deponierung</v>
      </c>
      <c r="S3" s="12" t="str">
        <f>CONCATENATE(Gesamtüberblick!S7," / ",Gesamtüberblick!S6)</f>
        <v>C4 / Deponierung</v>
      </c>
      <c r="T3" s="12" t="s">
        <v>25</v>
      </c>
      <c r="U3" s="12" t="s">
        <v>101</v>
      </c>
      <c r="V3" s="12" t="s">
        <v>102</v>
      </c>
      <c r="W3" s="12" t="s">
        <v>297</v>
      </c>
      <c r="X3" s="12" t="s">
        <v>304</v>
      </c>
      <c r="Y3" s="12" t="s">
        <v>298</v>
      </c>
      <c r="Z3" s="12" t="s">
        <v>305</v>
      </c>
      <c r="AA3" s="12" t="str">
        <f>CONCATENATE(Gesamtüberblick!W7," / ",Gesamtüberblick!W6)</f>
        <v>C1 / Recycling</v>
      </c>
      <c r="AB3" s="12" t="str">
        <f>CONCATENATE(Gesamtüberblick!X7," / ",Gesamtüberblick!X6)</f>
        <v>C2 / Recycling</v>
      </c>
      <c r="AC3" s="12" t="str">
        <f>CONCATENATE(Gesamtüberblick!Y7," / ",Gesamtüberblick!Y6)</f>
        <v>C3 / Recycling</v>
      </c>
      <c r="AD3" s="12" t="str">
        <f>CONCATENATE(Gesamtüberblick!Z7," / ",Gesamtüberblick!Z6)</f>
        <v>C4 / Recycling</v>
      </c>
      <c r="AE3" s="12" t="str">
        <f>Gesamtüberblick!AB7</f>
        <v>D aus A5</v>
      </c>
      <c r="AF3" s="12" t="str">
        <f>Gesamtüberblick!AC7</f>
        <v>D aus C</v>
      </c>
      <c r="AG3" s="12" t="s">
        <v>102</v>
      </c>
      <c r="AH3" s="12" t="s">
        <v>297</v>
      </c>
      <c r="AI3" s="12" t="s">
        <v>304</v>
      </c>
      <c r="AJ3" s="12" t="s">
        <v>298</v>
      </c>
      <c r="AK3" s="12" t="s">
        <v>305</v>
      </c>
    </row>
    <row r="4" spans="1:37" ht="15" thickBot="1" x14ac:dyDescent="0.35">
      <c r="A4" s="55" t="s">
        <v>26</v>
      </c>
      <c r="B4" s="13" t="s">
        <v>63</v>
      </c>
      <c r="C4" s="17">
        <f>IF(Gesamtüberblick!C21="","",Gesamtüberblick!C21)</f>
        <v>62.811916122844941</v>
      </c>
      <c r="D4" s="17">
        <f>IF(Gesamtüberblick!D21="","",Gesamtüberblick!D21)</f>
        <v>0.98578991599999999</v>
      </c>
      <c r="E4" s="17">
        <f>IF(Gesamtüberblick!E21="","",Gesamtüberblick!E21)</f>
        <v>57.906621411545551</v>
      </c>
      <c r="F4" s="17">
        <f>IF(Gesamtüberblick!F21="","",Gesamtüberblick!F21)</f>
        <v>121.70432745039049</v>
      </c>
      <c r="G4" s="17">
        <f>IF(Gesamtüberblick!G21="","",Gesamtüberblick!G21)</f>
        <v>2.4224538633924806</v>
      </c>
      <c r="H4" s="17">
        <f>IF(Gesamtüberblick!H21="","",Gesamtüberblick!H21)</f>
        <v>6.3363055705217119</v>
      </c>
      <c r="I4" s="17">
        <f>IF(Gesamtüberblick!I21="","",Gesamtüberblick!I21)</f>
        <v>0</v>
      </c>
      <c r="J4" s="17" t="str">
        <f>IF(Gesamtüberblick!J21="","",Gesamtüberblick!J21)</f>
        <v/>
      </c>
      <c r="K4" s="17" t="str">
        <f>IF(Gesamtüberblick!K21="","",Gesamtüberblick!K21)</f>
        <v/>
      </c>
      <c r="L4" s="17" t="str">
        <f>IF(Gesamtüberblick!L21="","",Gesamtüberblick!L21)</f>
        <v/>
      </c>
      <c r="M4" s="17" t="str">
        <f>IF(Gesamtüberblick!M21="","",Gesamtüberblick!M21)</f>
        <v/>
      </c>
      <c r="N4" s="17" t="str">
        <f>IF(Gesamtüberblick!N21="","",Gesamtüberblick!N21)</f>
        <v/>
      </c>
      <c r="O4" s="17" t="str">
        <f>IF(Gesamtüberblick!O21="","",Gesamtüberblick!O21)</f>
        <v/>
      </c>
      <c r="P4" s="17" t="str">
        <f>IF(Gesamtüberblick!P21="","",Gesamtüberblick!P21)</f>
        <v/>
      </c>
      <c r="Q4" s="17" t="str">
        <f>IF(Gesamtüberblick!Q21="","",Gesamtüberblick!Q21)</f>
        <v/>
      </c>
      <c r="R4" s="17" t="str">
        <f>IF(Gesamtüberblick!R21="","",Gesamtüberblick!R21)</f>
        <v/>
      </c>
      <c r="S4" s="17" t="str">
        <f>IF(Gesamtüberblick!S21="","",Gesamtüberblick!S21)</f>
        <v/>
      </c>
      <c r="T4" s="17" t="str">
        <f>IF(Gesamtüberblick!U21="","",Gesamtüberblick!U21)</f>
        <v/>
      </c>
      <c r="U4" s="17" t="str">
        <f>IF(Gesamtüberblick!V21="","",Gesamtüberblick!V21)</f>
        <v/>
      </c>
      <c r="V4" s="17" t="str">
        <f>IF(Gesamtüberblick!T21="","",Gesamtüberblick!T21)</f>
        <v/>
      </c>
      <c r="W4" s="17">
        <f>IF(Gesamtüberblick!$AD21="","",Gesamtüberblick!$AD21)</f>
        <v>130.46308688430469</v>
      </c>
      <c r="X4" s="17">
        <f>IF(Gesamtüberblick!$AE21="","",Gesamtüberblick!$AE21)</f>
        <v>0</v>
      </c>
      <c r="Y4" s="17">
        <f>IF(Gesamtüberblick!AF21="","",Gesamtüberblick!AF21)</f>
        <v>0</v>
      </c>
      <c r="Z4" s="17">
        <f>IF(Gesamtüberblick!AG21="","",Gesamtüberblick!AG21)</f>
        <v>130.46308688430469</v>
      </c>
      <c r="AA4" s="17">
        <f>IF(Gesamtüberblick!W21="","",Gesamtüberblick!W21)</f>
        <v>0.24398272799999998</v>
      </c>
      <c r="AB4" s="17">
        <f>IF(Gesamtüberblick!X21="","",Gesamtüberblick!X21)</f>
        <v>1.0311610000000002</v>
      </c>
      <c r="AC4" s="17">
        <f>IF(Gesamtüberblick!Y21="","",Gesamtüberblick!Y21)</f>
        <v>0</v>
      </c>
      <c r="AD4" s="17">
        <f>IF(Gesamtüberblick!Z21="","",Gesamtüberblick!Z21)</f>
        <v>2.56406E-2</v>
      </c>
      <c r="AE4" s="17">
        <f>IF(Gesamtüberblick!AB21="","",Gesamtüberblick!AB21)</f>
        <v>-2.9135126658388861</v>
      </c>
      <c r="AF4" s="17">
        <f>IF(Gesamtüberblick!AC21="","",Gesamtüberblick!AC21)</f>
        <v>-14.713665626408595</v>
      </c>
      <c r="AG4" s="17">
        <f>IF(Gesamtüberblick!AA21="","",Gesamtüberblick!AA21)</f>
        <v>-17.627178292247482</v>
      </c>
      <c r="AH4" s="17">
        <f>IF(Gesamtüberblick!$AD21="","",Gesamtüberblick!$AD21)</f>
        <v>130.46308688430469</v>
      </c>
      <c r="AI4" s="17">
        <f>IF(Gesamtüberblick!$AE21="","",Gesamtüberblick!$AE21)</f>
        <v>0</v>
      </c>
      <c r="AJ4" s="17">
        <f>IF(Gesamtüberblick!AH21="","",Gesamtüberblick!AH21)</f>
        <v>1.3007843280000002</v>
      </c>
      <c r="AK4" s="17">
        <f>IF(Gesamtüberblick!AI21="","",Gesamtüberblick!AI21)</f>
        <v>131.76387121230468</v>
      </c>
    </row>
    <row r="5" spans="1:37" ht="15" thickBot="1" x14ac:dyDescent="0.35">
      <c r="A5" s="55" t="s">
        <v>28</v>
      </c>
      <c r="B5" s="13" t="s">
        <v>62</v>
      </c>
      <c r="C5" s="17">
        <f>IF(Gesamtüberblick!C22="","",Gesamtüberblick!C22)</f>
        <v>0.18100344896428128</v>
      </c>
      <c r="D5" s="17">
        <f>IF(Gesamtüberblick!D22="","",Gesamtüberblick!D22)</f>
        <v>0</v>
      </c>
      <c r="E5" s="17">
        <f>IF(Gesamtüberblick!E22="","",Gesamtüberblick!E22)</f>
        <v>2.5155456515800418</v>
      </c>
      <c r="F5" s="17">
        <f>IF(Gesamtüberblick!F22="","",Gesamtüberblick!F22)</f>
        <v>2.6965491005443232</v>
      </c>
      <c r="G5" s="17">
        <f>IF(Gesamtüberblick!G22="","",Gesamtüberblick!G22)</f>
        <v>0</v>
      </c>
      <c r="H5" s="17">
        <f>IF(Gesamtüberblick!H22="","",Gesamtüberblick!H22)</f>
        <v>-2.5155456515800418</v>
      </c>
      <c r="I5" s="17">
        <f>IF(Gesamtüberblick!I22="","",Gesamtüberblick!I22)</f>
        <v>0</v>
      </c>
      <c r="J5" s="17" t="str">
        <f>IF(Gesamtüberblick!J22="","",Gesamtüberblick!J22)</f>
        <v/>
      </c>
      <c r="K5" s="17" t="str">
        <f>IF(Gesamtüberblick!K22="","",Gesamtüberblick!K22)</f>
        <v/>
      </c>
      <c r="L5" s="17" t="str">
        <f>IF(Gesamtüberblick!L22="","",Gesamtüberblick!L22)</f>
        <v/>
      </c>
      <c r="M5" s="17" t="str">
        <f>IF(Gesamtüberblick!M22="","",Gesamtüberblick!M22)</f>
        <v/>
      </c>
      <c r="N5" s="17" t="str">
        <f>IF(Gesamtüberblick!N22="","",Gesamtüberblick!N22)</f>
        <v/>
      </c>
      <c r="O5" s="17" t="str">
        <f>IF(Gesamtüberblick!O22="","",Gesamtüberblick!O22)</f>
        <v/>
      </c>
      <c r="P5" s="17" t="str">
        <f>IF(Gesamtüberblick!P22="","",Gesamtüberblick!P22)</f>
        <v/>
      </c>
      <c r="Q5" s="17" t="str">
        <f>IF(Gesamtüberblick!Q22="","",Gesamtüberblick!Q22)</f>
        <v/>
      </c>
      <c r="R5" s="17" t="str">
        <f>IF(Gesamtüberblick!R22="","",Gesamtüberblick!R22)</f>
        <v/>
      </c>
      <c r="S5" s="17" t="str">
        <f>IF(Gesamtüberblick!S22="","",Gesamtüberblick!S22)</f>
        <v/>
      </c>
      <c r="T5" s="17" t="str">
        <f>IF(Gesamtüberblick!U22="","",Gesamtüberblick!U22)</f>
        <v/>
      </c>
      <c r="U5" s="17" t="str">
        <f>IF(Gesamtüberblick!V22="","",Gesamtüberblick!V22)</f>
        <v/>
      </c>
      <c r="V5" s="17" t="str">
        <f>IF(Gesamtüberblick!T22="","",Gesamtüberblick!T22)</f>
        <v/>
      </c>
      <c r="W5" s="17">
        <f>IF(Gesamtüberblick!$AD22="","",Gesamtüberblick!$AD22)</f>
        <v>0.18100344896428133</v>
      </c>
      <c r="X5" s="17">
        <f>IF(Gesamtüberblick!$AE22="","",Gesamtüberblick!$AE22)</f>
        <v>0</v>
      </c>
      <c r="Y5" s="17">
        <f>IF(Gesamtüberblick!AF22="","",Gesamtüberblick!AF22)</f>
        <v>0</v>
      </c>
      <c r="Z5" s="17">
        <f>IF(Gesamtüberblick!AG22="","",Gesamtüberblick!AG22)</f>
        <v>0.18100344896428133</v>
      </c>
      <c r="AA5" s="17">
        <f>IF(Gesamtüberblick!W22="","",Gesamtüberblick!W22)</f>
        <v>0</v>
      </c>
      <c r="AB5" s="17">
        <f>IF(Gesamtüberblick!X22="","",Gesamtüberblick!X22)</f>
        <v>0</v>
      </c>
      <c r="AC5" s="17">
        <f>IF(Gesamtüberblick!Y22="","",Gesamtüberblick!Y22)</f>
        <v>-0.17738337998499565</v>
      </c>
      <c r="AD5" s="17">
        <f>IF(Gesamtüberblick!Z22="","",Gesamtüberblick!Z22)</f>
        <v>0</v>
      </c>
      <c r="AE5" s="17">
        <f>IF(Gesamtüberblick!AB22="","",Gesamtüberblick!AB22)</f>
        <v>0</v>
      </c>
      <c r="AF5" s="17">
        <f>IF(Gesamtüberblick!AC22="","",Gesamtüberblick!AC22)</f>
        <v>0</v>
      </c>
      <c r="AG5" s="17">
        <f>IF(Gesamtüberblick!AA22="","",Gesamtüberblick!AA22)</f>
        <v>0</v>
      </c>
      <c r="AH5" s="17">
        <f>IF(Gesamtüberblick!$AD22="","",Gesamtüberblick!$AD22)</f>
        <v>0.18100344896428133</v>
      </c>
      <c r="AI5" s="17">
        <f>IF(Gesamtüberblick!$AE22="","",Gesamtüberblick!$AE22)</f>
        <v>0</v>
      </c>
      <c r="AJ5" s="17">
        <f>IF(Gesamtüberblick!AH22="","",Gesamtüberblick!AH22)</f>
        <v>-0.17738337998499565</v>
      </c>
      <c r="AK5" s="17">
        <f>IF(Gesamtüberblick!AI22="","",Gesamtüberblick!AI22)</f>
        <v>3.6200689792856844E-3</v>
      </c>
    </row>
    <row r="6" spans="1:37" ht="15" thickBot="1" x14ac:dyDescent="0.35">
      <c r="A6" s="55" t="s">
        <v>29</v>
      </c>
      <c r="B6" s="13" t="s">
        <v>63</v>
      </c>
      <c r="C6" s="17">
        <f>IF(Gesamtüberblick!C23="","",Gesamtüberblick!C23)</f>
        <v>62.992919571809217</v>
      </c>
      <c r="D6" s="17">
        <f>IF(Gesamtüberblick!D23="","",Gesamtüberblick!D23)</f>
        <v>0.98578991599999999</v>
      </c>
      <c r="E6" s="17">
        <f>IF(Gesamtüberblick!E23="","",Gesamtüberblick!E23)</f>
        <v>60.422167063125592</v>
      </c>
      <c r="F6" s="17">
        <f>IF(Gesamtüberblick!F23="","",Gesamtüberblick!F23)</f>
        <v>124.40087655093481</v>
      </c>
      <c r="G6" s="17">
        <f>IF(Gesamtüberblick!G23="","",Gesamtüberblick!G23)</f>
        <v>2.4224538633924806</v>
      </c>
      <c r="H6" s="17">
        <f>IF(Gesamtüberblick!H23="","",Gesamtüberblick!H23)</f>
        <v>3.8207599189416701</v>
      </c>
      <c r="I6" s="17">
        <f>IF(Gesamtüberblick!I23="","",Gesamtüberblick!I23)</f>
        <v>0</v>
      </c>
      <c r="J6" s="17" t="str">
        <f>IF(Gesamtüberblick!J23="","",Gesamtüberblick!J23)</f>
        <v/>
      </c>
      <c r="K6" s="17" t="str">
        <f>IF(Gesamtüberblick!K23="","",Gesamtüberblick!K23)</f>
        <v/>
      </c>
      <c r="L6" s="17" t="str">
        <f>IF(Gesamtüberblick!L23="","",Gesamtüberblick!L23)</f>
        <v/>
      </c>
      <c r="M6" s="17" t="str">
        <f>IF(Gesamtüberblick!M23="","",Gesamtüberblick!M23)</f>
        <v/>
      </c>
      <c r="N6" s="17" t="str">
        <f>IF(Gesamtüberblick!N23="","",Gesamtüberblick!N23)</f>
        <v/>
      </c>
      <c r="O6" s="17" t="str">
        <f>IF(Gesamtüberblick!O23="","",Gesamtüberblick!O23)</f>
        <v/>
      </c>
      <c r="P6" s="17" t="str">
        <f>IF(Gesamtüberblick!P23="","",Gesamtüberblick!P23)</f>
        <v/>
      </c>
      <c r="Q6" s="17" t="str">
        <f>IF(Gesamtüberblick!Q23="","",Gesamtüberblick!Q23)</f>
        <v/>
      </c>
      <c r="R6" s="17" t="str">
        <f>IF(Gesamtüberblick!R23="","",Gesamtüberblick!R23)</f>
        <v/>
      </c>
      <c r="S6" s="17" t="str">
        <f>IF(Gesamtüberblick!S23="","",Gesamtüberblick!S23)</f>
        <v/>
      </c>
      <c r="T6" s="17" t="str">
        <f>IF(Gesamtüberblick!U23="","",Gesamtüberblick!U23)</f>
        <v/>
      </c>
      <c r="U6" s="17" t="str">
        <f>IF(Gesamtüberblick!V23="","",Gesamtüberblick!V23)</f>
        <v/>
      </c>
      <c r="V6" s="17" t="str">
        <f>IF(Gesamtüberblick!T23="","",Gesamtüberblick!T23)</f>
        <v/>
      </c>
      <c r="W6" s="17">
        <f>IF(Gesamtüberblick!$AD23="","",Gesamtüberblick!$AD23)</f>
        <v>130.64409033326896</v>
      </c>
      <c r="X6" s="17">
        <f>IF(Gesamtüberblick!$AE23="","",Gesamtüberblick!$AE23)</f>
        <v>0</v>
      </c>
      <c r="Y6" s="17">
        <f>IF(Gesamtüberblick!AF23="","",Gesamtüberblick!AF23)</f>
        <v>0</v>
      </c>
      <c r="Z6" s="17">
        <f>IF(Gesamtüberblick!AG23="","",Gesamtüberblick!AG23)</f>
        <v>130.64409033326896</v>
      </c>
      <c r="AA6" s="17">
        <f>IF(Gesamtüberblick!W23="","",Gesamtüberblick!W23)</f>
        <v>0.24398272799999998</v>
      </c>
      <c r="AB6" s="17">
        <f>IF(Gesamtüberblick!X23="","",Gesamtüberblick!X23)</f>
        <v>1.0311610000000002</v>
      </c>
      <c r="AC6" s="17">
        <f>IF(Gesamtüberblick!Y23="","",Gesamtüberblick!Y23)</f>
        <v>-0.17738337998499565</v>
      </c>
      <c r="AD6" s="17">
        <f>IF(Gesamtüberblick!Z23="","",Gesamtüberblick!Z23)</f>
        <v>2.56406E-2</v>
      </c>
      <c r="AE6" s="17">
        <f>IF(Gesamtüberblick!AB23="","",Gesamtüberblick!AB23)</f>
        <v>-2.9135126658388861</v>
      </c>
      <c r="AF6" s="17">
        <f>IF(Gesamtüberblick!AC23="","",Gesamtüberblick!AC23)</f>
        <v>-14.713665626408595</v>
      </c>
      <c r="AG6" s="17">
        <f>IF(Gesamtüberblick!AA23="","",Gesamtüberblick!AA23)</f>
        <v>-17.627178292247482</v>
      </c>
      <c r="AH6" s="17">
        <f>IF(Gesamtüberblick!$AD23="","",Gesamtüberblick!$AD23)</f>
        <v>130.64409033326896</v>
      </c>
      <c r="AI6" s="17">
        <f>IF(Gesamtüberblick!$AE23="","",Gesamtüberblick!$AE23)</f>
        <v>0</v>
      </c>
      <c r="AJ6" s="17">
        <f>IF(Gesamtüberblick!AH23="","",Gesamtüberblick!AH23)</f>
        <v>1.1234009480150045</v>
      </c>
      <c r="AK6" s="17">
        <f>IF(Gesamtüberblick!AI23="","",Gesamtüberblick!AI23)</f>
        <v>131.76749128128398</v>
      </c>
    </row>
    <row r="7" spans="1:37" ht="15" thickBot="1" x14ac:dyDescent="0.35">
      <c r="A7" s="55" t="s">
        <v>30</v>
      </c>
      <c r="B7" s="13" t="s">
        <v>62</v>
      </c>
      <c r="C7" s="17">
        <f>IF(Gesamtüberblick!C24="","",Gesamtüberblick!C24)</f>
        <v>241.1820220853532</v>
      </c>
      <c r="D7" s="17">
        <f>IF(Gesamtüberblick!D24="","",Gesamtüberblick!D24)</f>
        <v>62.716171639999992</v>
      </c>
      <c r="E7" s="17">
        <f>IF(Gesamtüberblick!E24="","",Gesamtüberblick!E24)</f>
        <v>42.183567258560849</v>
      </c>
      <c r="F7" s="17">
        <f>IF(Gesamtüberblick!F24="","",Gesamtüberblick!F24)</f>
        <v>346.08176098391402</v>
      </c>
      <c r="G7" s="17">
        <f>IF(Gesamtüberblick!G24="","",Gesamtüberblick!G24)</f>
        <v>138.42981225870329</v>
      </c>
      <c r="H7" s="17">
        <f>IF(Gesamtüberblick!H24="","",Gesamtüberblick!H24)</f>
        <v>16.77816332591344</v>
      </c>
      <c r="I7" s="17">
        <f>IF(Gesamtüberblick!I24="","",Gesamtüberblick!I24)</f>
        <v>0</v>
      </c>
      <c r="J7" s="17" t="str">
        <f>IF(Gesamtüberblick!J24="","",Gesamtüberblick!J24)</f>
        <v/>
      </c>
      <c r="K7" s="17" t="str">
        <f>IF(Gesamtüberblick!K24="","",Gesamtüberblick!K24)</f>
        <v/>
      </c>
      <c r="L7" s="17" t="str">
        <f>IF(Gesamtüberblick!L24="","",Gesamtüberblick!L24)</f>
        <v/>
      </c>
      <c r="M7" s="17" t="str">
        <f>IF(Gesamtüberblick!M24="","",Gesamtüberblick!M24)</f>
        <v/>
      </c>
      <c r="N7" s="17" t="str">
        <f>IF(Gesamtüberblick!N24="","",Gesamtüberblick!N24)</f>
        <v/>
      </c>
      <c r="O7" s="17" t="str">
        <f>IF(Gesamtüberblick!O24="","",Gesamtüberblick!O24)</f>
        <v/>
      </c>
      <c r="P7" s="17" t="str">
        <f>IF(Gesamtüberblick!P24="","",Gesamtüberblick!P24)</f>
        <v/>
      </c>
      <c r="Q7" s="17" t="str">
        <f>IF(Gesamtüberblick!Q24="","",Gesamtüberblick!Q24)</f>
        <v/>
      </c>
      <c r="R7" s="17" t="str">
        <f>IF(Gesamtüberblick!R24="","",Gesamtüberblick!R24)</f>
        <v/>
      </c>
      <c r="S7" s="17" t="str">
        <f>IF(Gesamtüberblick!S24="","",Gesamtüberblick!S24)</f>
        <v/>
      </c>
      <c r="T7" s="17" t="str">
        <f>IF(Gesamtüberblick!U24="","",Gesamtüberblick!U24)</f>
        <v/>
      </c>
      <c r="U7" s="17" t="str">
        <f>IF(Gesamtüberblick!V24="","",Gesamtüberblick!V24)</f>
        <v/>
      </c>
      <c r="V7" s="17" t="str">
        <f>IF(Gesamtüberblick!T24="","",Gesamtüberblick!T24)</f>
        <v/>
      </c>
      <c r="W7" s="17">
        <f>IF(Gesamtüberblick!$AD24="","",Gesamtüberblick!$AD24)</f>
        <v>501.28973656853077</v>
      </c>
      <c r="X7" s="17">
        <f>IF(Gesamtüberblick!$AE24="","",Gesamtüberblick!$AE24)</f>
        <v>0</v>
      </c>
      <c r="Y7" s="17">
        <f>IF(Gesamtüberblick!AF24="","",Gesamtüberblick!AF24)</f>
        <v>0</v>
      </c>
      <c r="Z7" s="17">
        <f>IF(Gesamtüberblick!AG24="","",Gesamtüberblick!AG24)</f>
        <v>501.28973656853077</v>
      </c>
      <c r="AA7" s="17">
        <f>IF(Gesamtüberblick!W24="","",Gesamtüberblick!W24)</f>
        <v>42.8847375</v>
      </c>
      <c r="AB7" s="17">
        <f>IF(Gesamtüberblick!X24="","",Gesamtüberblick!X24)</f>
        <v>65.602689999999996</v>
      </c>
      <c r="AC7" s="17">
        <f>IF(Gesamtüberblick!Y24="","",Gesamtüberblick!Y24)</f>
        <v>0</v>
      </c>
      <c r="AD7" s="17">
        <f>IF(Gesamtüberblick!Z24="","",Gesamtüberblick!Z24)</f>
        <v>3.0287519999999999</v>
      </c>
      <c r="AE7" s="17">
        <f>IF(Gesamtüberblick!AB24="","",Gesamtüberblick!AB24)</f>
        <v>-30.628897705292648</v>
      </c>
      <c r="AF7" s="17">
        <f>IF(Gesamtüberblick!AC24="","",Gesamtüberblick!AC24)</f>
        <v>-46.366646933491509</v>
      </c>
      <c r="AG7" s="17">
        <f>IF(Gesamtüberblick!AA24="","",Gesamtüberblick!AA24)</f>
        <v>-76.995544638784153</v>
      </c>
      <c r="AH7" s="17">
        <f>IF(Gesamtüberblick!$AD24="","",Gesamtüberblick!$AD24)</f>
        <v>501.28973656853077</v>
      </c>
      <c r="AI7" s="17">
        <f>IF(Gesamtüberblick!$AE24="","",Gesamtüberblick!$AE24)</f>
        <v>0</v>
      </c>
      <c r="AJ7" s="17">
        <f>IF(Gesamtüberblick!AH24="","",Gesamtüberblick!AH24)</f>
        <v>111.51617949999999</v>
      </c>
      <c r="AK7" s="17">
        <f>IF(Gesamtüberblick!AI24="","",Gesamtüberblick!AI24)</f>
        <v>612.80591606853079</v>
      </c>
    </row>
    <row r="8" spans="1:37" ht="15" thickBot="1" x14ac:dyDescent="0.35">
      <c r="A8" s="55" t="s">
        <v>31</v>
      </c>
      <c r="B8" s="13" t="s">
        <v>62</v>
      </c>
      <c r="C8" s="17">
        <f>IF(Gesamtüberblick!C25="","",Gesamtüberblick!C25)</f>
        <v>10.855149525366555</v>
      </c>
      <c r="D8" s="17">
        <f>IF(Gesamtüberblick!D25="","",Gesamtüberblick!D25)</f>
        <v>0</v>
      </c>
      <c r="E8" s="17">
        <f>IF(Gesamtüberblick!E25="","",Gesamtüberblick!E25)</f>
        <v>10.916240272540552</v>
      </c>
      <c r="F8" s="17">
        <f>IF(Gesamtüberblick!F25="","",Gesamtüberblick!F25)</f>
        <v>21.771389797907105</v>
      </c>
      <c r="G8" s="17">
        <f>IF(Gesamtüberblick!G25="","",Gesamtüberblick!G25)</f>
        <v>0</v>
      </c>
      <c r="H8" s="17">
        <f>IF(Gesamtüberblick!H25="","",Gesamtüberblick!H25)</f>
        <v>-10.916240272540552</v>
      </c>
      <c r="I8" s="17">
        <f>IF(Gesamtüberblick!I25="","",Gesamtüberblick!I25)</f>
        <v>0</v>
      </c>
      <c r="J8" s="17" t="str">
        <f>IF(Gesamtüberblick!J25="","",Gesamtüberblick!J25)</f>
        <v/>
      </c>
      <c r="K8" s="17" t="str">
        <f>IF(Gesamtüberblick!K25="","",Gesamtüberblick!K25)</f>
        <v/>
      </c>
      <c r="L8" s="17" t="str">
        <f>IF(Gesamtüberblick!L25="","",Gesamtüberblick!L25)</f>
        <v/>
      </c>
      <c r="M8" s="17" t="str">
        <f>IF(Gesamtüberblick!M25="","",Gesamtüberblick!M25)</f>
        <v/>
      </c>
      <c r="N8" s="17" t="str">
        <f>IF(Gesamtüberblick!N25="","",Gesamtüberblick!N25)</f>
        <v/>
      </c>
      <c r="O8" s="17" t="str">
        <f>IF(Gesamtüberblick!O25="","",Gesamtüberblick!O25)</f>
        <v/>
      </c>
      <c r="P8" s="17" t="str">
        <f>IF(Gesamtüberblick!P25="","",Gesamtüberblick!P25)</f>
        <v/>
      </c>
      <c r="Q8" s="17" t="str">
        <f>IF(Gesamtüberblick!Q25="","",Gesamtüberblick!Q25)</f>
        <v/>
      </c>
      <c r="R8" s="17" t="str">
        <f>IF(Gesamtüberblick!R25="","",Gesamtüberblick!R25)</f>
        <v/>
      </c>
      <c r="S8" s="17" t="str">
        <f>IF(Gesamtüberblick!S25="","",Gesamtüberblick!S25)</f>
        <v/>
      </c>
      <c r="T8" s="17" t="str">
        <f>IF(Gesamtüberblick!U25="","",Gesamtüberblick!U25)</f>
        <v/>
      </c>
      <c r="U8" s="17" t="str">
        <f>IF(Gesamtüberblick!V25="","",Gesamtüberblick!V25)</f>
        <v/>
      </c>
      <c r="V8" s="17" t="str">
        <f>IF(Gesamtüberblick!T25="","",Gesamtüberblick!T25)</f>
        <v/>
      </c>
      <c r="W8" s="17">
        <f>IF(Gesamtüberblick!$AD25="","",Gesamtüberblick!$AD25)</f>
        <v>10.855149525366553</v>
      </c>
      <c r="X8" s="17">
        <f>IF(Gesamtüberblick!$AE25="","",Gesamtüberblick!$AE25)</f>
        <v>0</v>
      </c>
      <c r="Y8" s="17">
        <f>IF(Gesamtüberblick!AF25="","",Gesamtüberblick!AF25)</f>
        <v>0</v>
      </c>
      <c r="Z8" s="17">
        <f>IF(Gesamtüberblick!AG25="","",Gesamtüberblick!AG25)</f>
        <v>10.855149525366553</v>
      </c>
      <c r="AA8" s="17">
        <f>IF(Gesamtüberblick!W25="","",Gesamtüberblick!W25)</f>
        <v>0</v>
      </c>
      <c r="AB8" s="17">
        <f>IF(Gesamtüberblick!X25="","",Gesamtüberblick!X25)</f>
        <v>0</v>
      </c>
      <c r="AC8" s="17">
        <f>IF(Gesamtüberblick!Y25="","",Gesamtüberblick!Y25)</f>
        <v>-10.638046534859223</v>
      </c>
      <c r="AD8" s="17">
        <f>IF(Gesamtüberblick!Z25="","",Gesamtüberblick!Z25)</f>
        <v>0</v>
      </c>
      <c r="AE8" s="17">
        <f>IF(Gesamtüberblick!AB25="","",Gesamtüberblick!AB25)</f>
        <v>0</v>
      </c>
      <c r="AF8" s="17">
        <f>IF(Gesamtüberblick!AC25="","",Gesamtüberblick!AC25)</f>
        <v>0</v>
      </c>
      <c r="AG8" s="17">
        <f>IF(Gesamtüberblick!AA25="","",Gesamtüberblick!AA25)</f>
        <v>0</v>
      </c>
      <c r="AH8" s="17">
        <f>IF(Gesamtüberblick!$AD25="","",Gesamtüberblick!$AD25)</f>
        <v>10.855149525366553</v>
      </c>
      <c r="AI8" s="17">
        <f>IF(Gesamtüberblick!$AE25="","",Gesamtüberblick!$AE25)</f>
        <v>0</v>
      </c>
      <c r="AJ8" s="17">
        <f>IF(Gesamtüberblick!AH25="","",Gesamtüberblick!AH25)</f>
        <v>-10.638046534859223</v>
      </c>
      <c r="AK8" s="17">
        <f>IF(Gesamtüberblick!AI25="","",Gesamtüberblick!AI25)</f>
        <v>0.21710299050733006</v>
      </c>
    </row>
    <row r="9" spans="1:37" ht="15" thickBot="1" x14ac:dyDescent="0.35">
      <c r="A9" s="55" t="s">
        <v>32</v>
      </c>
      <c r="B9" s="13" t="s">
        <v>62</v>
      </c>
      <c r="C9" s="17">
        <f>IF(Gesamtüberblick!C26="","",Gesamtüberblick!C26)</f>
        <v>252.03717161071975</v>
      </c>
      <c r="D9" s="17">
        <f>IF(Gesamtüberblick!D26="","",Gesamtüberblick!D26)</f>
        <v>62.716171639999992</v>
      </c>
      <c r="E9" s="17">
        <f>IF(Gesamtüberblick!E26="","",Gesamtüberblick!E26)</f>
        <v>53.099807531101405</v>
      </c>
      <c r="F9" s="17">
        <f>IF(Gesamtüberblick!F26="","",Gesamtüberblick!F26)</f>
        <v>367.85315078182117</v>
      </c>
      <c r="G9" s="17">
        <f>IF(Gesamtüberblick!G26="","",Gesamtüberblick!G26)</f>
        <v>138.42981225870329</v>
      </c>
      <c r="H9" s="17">
        <f>IF(Gesamtüberblick!H26="","",Gesamtüberblick!H26)</f>
        <v>5.8619230533728892</v>
      </c>
      <c r="I9" s="17">
        <f>IF(Gesamtüberblick!I26="","",Gesamtüberblick!I26)</f>
        <v>0</v>
      </c>
      <c r="J9" s="17" t="str">
        <f>IF(Gesamtüberblick!J26="","",Gesamtüberblick!J26)</f>
        <v/>
      </c>
      <c r="K9" s="17" t="str">
        <f>IF(Gesamtüberblick!K26="","",Gesamtüberblick!K26)</f>
        <v/>
      </c>
      <c r="L9" s="17" t="str">
        <f>IF(Gesamtüberblick!L26="","",Gesamtüberblick!L26)</f>
        <v/>
      </c>
      <c r="M9" s="17" t="str">
        <f>IF(Gesamtüberblick!M26="","",Gesamtüberblick!M26)</f>
        <v/>
      </c>
      <c r="N9" s="17" t="str">
        <f>IF(Gesamtüberblick!N26="","",Gesamtüberblick!N26)</f>
        <v/>
      </c>
      <c r="O9" s="17" t="str">
        <f>IF(Gesamtüberblick!O26="","",Gesamtüberblick!O26)</f>
        <v/>
      </c>
      <c r="P9" s="17" t="str">
        <f>IF(Gesamtüberblick!P26="","",Gesamtüberblick!P26)</f>
        <v/>
      </c>
      <c r="Q9" s="17" t="str">
        <f>IF(Gesamtüberblick!Q26="","",Gesamtüberblick!Q26)</f>
        <v/>
      </c>
      <c r="R9" s="17" t="str">
        <f>IF(Gesamtüberblick!R26="","",Gesamtüberblick!R26)</f>
        <v/>
      </c>
      <c r="S9" s="17" t="str">
        <f>IF(Gesamtüberblick!S26="","",Gesamtüberblick!S26)</f>
        <v/>
      </c>
      <c r="T9" s="17" t="str">
        <f>IF(Gesamtüberblick!U26="","",Gesamtüberblick!U26)</f>
        <v/>
      </c>
      <c r="U9" s="17" t="str">
        <f>IF(Gesamtüberblick!V26="","",Gesamtüberblick!V26)</f>
        <v/>
      </c>
      <c r="V9" s="17" t="str">
        <f>IF(Gesamtüberblick!T26="","",Gesamtüberblick!T26)</f>
        <v/>
      </c>
      <c r="W9" s="17">
        <f>IF(Gesamtüberblick!$AD26="","",Gesamtüberblick!$AD26)</f>
        <v>512.1448860938973</v>
      </c>
      <c r="X9" s="17">
        <f>IF(Gesamtüberblick!$AE26="","",Gesamtüberblick!$AE26)</f>
        <v>0</v>
      </c>
      <c r="Y9" s="17">
        <f>IF(Gesamtüberblick!AF26="","",Gesamtüberblick!AF26)</f>
        <v>0</v>
      </c>
      <c r="Z9" s="17">
        <f>IF(Gesamtüberblick!AG26="","",Gesamtüberblick!AG26)</f>
        <v>512.1448860938973</v>
      </c>
      <c r="AA9" s="17">
        <f>IF(Gesamtüberblick!W26="","",Gesamtüberblick!W26)</f>
        <v>42.8847375</v>
      </c>
      <c r="AB9" s="17">
        <f>IF(Gesamtüberblick!X26="","",Gesamtüberblick!X26)</f>
        <v>65.602689999999996</v>
      </c>
      <c r="AC9" s="17">
        <f>IF(Gesamtüberblick!Y26="","",Gesamtüberblick!Y26)</f>
        <v>-10.638046534859223</v>
      </c>
      <c r="AD9" s="17">
        <f>IF(Gesamtüberblick!Z26="","",Gesamtüberblick!Z26)</f>
        <v>3.0287519999999999</v>
      </c>
      <c r="AE9" s="17">
        <f>IF(Gesamtüberblick!AB26="","",Gesamtüberblick!AB26)</f>
        <v>-30.628897705292648</v>
      </c>
      <c r="AF9" s="17">
        <f>IF(Gesamtüberblick!AC26="","",Gesamtüberblick!AC26)</f>
        <v>-46.366646933491509</v>
      </c>
      <c r="AG9" s="17">
        <f>IF(Gesamtüberblick!AA26="","",Gesamtüberblick!AA26)</f>
        <v>-76.995544638784153</v>
      </c>
      <c r="AH9" s="17">
        <f>IF(Gesamtüberblick!$AD26="","",Gesamtüberblick!$AD26)</f>
        <v>512.1448860938973</v>
      </c>
      <c r="AI9" s="17">
        <f>IF(Gesamtüberblick!$AE26="","",Gesamtüberblick!$AE26)</f>
        <v>0</v>
      </c>
      <c r="AJ9" s="17">
        <f>IF(Gesamtüberblick!AH26="","",Gesamtüberblick!AH26)</f>
        <v>100.87813296514076</v>
      </c>
      <c r="AK9" s="17">
        <f>IF(Gesamtüberblick!AI26="","",Gesamtüberblick!AI26)</f>
        <v>613.02301905903801</v>
      </c>
    </row>
    <row r="10" spans="1:37" ht="15" thickBot="1" x14ac:dyDescent="0.35">
      <c r="A10" s="55" t="s">
        <v>33</v>
      </c>
      <c r="B10" s="13" t="s">
        <v>8</v>
      </c>
      <c r="C10" s="17">
        <f>IF(Gesamtüberblick!C27="","",Gesamtüberblick!C27)</f>
        <v>21.181791709989906</v>
      </c>
      <c r="D10" s="17">
        <f>IF(Gesamtüberblick!D27="","",Gesamtüberblick!D27)</f>
        <v>0</v>
      </c>
      <c r="E10" s="17">
        <f>IF(Gesamtüberblick!E27="","",Gesamtüberblick!E27)</f>
        <v>0</v>
      </c>
      <c r="F10" s="17">
        <f>IF(Gesamtüberblick!F27="","",Gesamtüberblick!F27)</f>
        <v>21.181791709989906</v>
      </c>
      <c r="G10" s="17">
        <f>IF(Gesamtüberblick!G27="","",Gesamtüberblick!G27)</f>
        <v>0</v>
      </c>
      <c r="H10" s="17">
        <f>IF(Gesamtüberblick!H27="","",Gesamtüberblick!H27)</f>
        <v>0</v>
      </c>
      <c r="I10" s="17">
        <f>IF(Gesamtüberblick!I27="","",Gesamtüberblick!I27)</f>
        <v>0</v>
      </c>
      <c r="J10" s="17" t="str">
        <f>IF(Gesamtüberblick!J27="","",Gesamtüberblick!J27)</f>
        <v/>
      </c>
      <c r="K10" s="17" t="str">
        <f>IF(Gesamtüberblick!K27="","",Gesamtüberblick!K27)</f>
        <v/>
      </c>
      <c r="L10" s="17" t="str">
        <f>IF(Gesamtüberblick!L27="","",Gesamtüberblick!L27)</f>
        <v/>
      </c>
      <c r="M10" s="17" t="str">
        <f>IF(Gesamtüberblick!M27="","",Gesamtüberblick!M27)</f>
        <v/>
      </c>
      <c r="N10" s="17" t="str">
        <f>IF(Gesamtüberblick!N27="","",Gesamtüberblick!N27)</f>
        <v/>
      </c>
      <c r="O10" s="17" t="str">
        <f>IF(Gesamtüberblick!O27="","",Gesamtüberblick!O27)</f>
        <v/>
      </c>
      <c r="P10" s="17" t="str">
        <f>IF(Gesamtüberblick!P27="","",Gesamtüberblick!P27)</f>
        <v/>
      </c>
      <c r="Q10" s="17" t="str">
        <f>IF(Gesamtüberblick!Q27="","",Gesamtüberblick!Q27)</f>
        <v/>
      </c>
      <c r="R10" s="17" t="str">
        <f>IF(Gesamtüberblick!R27="","",Gesamtüberblick!R27)</f>
        <v/>
      </c>
      <c r="S10" s="17" t="str">
        <f>IF(Gesamtüberblick!S27="","",Gesamtüberblick!S27)</f>
        <v/>
      </c>
      <c r="T10" s="17" t="str">
        <f>IF(Gesamtüberblick!U27="","",Gesamtüberblick!U27)</f>
        <v/>
      </c>
      <c r="U10" s="17" t="str">
        <f>IF(Gesamtüberblick!V27="","",Gesamtüberblick!V27)</f>
        <v/>
      </c>
      <c r="V10" s="17" t="str">
        <f>IF(Gesamtüberblick!T27="","",Gesamtüberblick!T27)</f>
        <v/>
      </c>
      <c r="W10" s="17">
        <f>IF(Gesamtüberblick!$AD27="","",Gesamtüberblick!$AD27)</f>
        <v>21.181791709989906</v>
      </c>
      <c r="X10" s="17">
        <f>IF(Gesamtüberblick!$AE27="","",Gesamtüberblick!$AE27)</f>
        <v>0</v>
      </c>
      <c r="Y10" s="17">
        <f>IF(Gesamtüberblick!AF27="","",Gesamtüberblick!AF27)</f>
        <v>0</v>
      </c>
      <c r="Z10" s="17">
        <f>IF(Gesamtüberblick!AG27="","",Gesamtüberblick!AG27)</f>
        <v>21.181791709989906</v>
      </c>
      <c r="AA10" s="17">
        <f>IF(Gesamtüberblick!W27="","",Gesamtüberblick!W27)</f>
        <v>0</v>
      </c>
      <c r="AB10" s="17">
        <f>IF(Gesamtüberblick!X27="","",Gesamtüberblick!X27)</f>
        <v>0</v>
      </c>
      <c r="AC10" s="17">
        <f>IF(Gesamtüberblick!Y27="","",Gesamtüberblick!Y27)</f>
        <v>0</v>
      </c>
      <c r="AD10" s="17">
        <f>IF(Gesamtüberblick!Z27="","",Gesamtüberblick!Z27)</f>
        <v>0</v>
      </c>
      <c r="AE10" s="17">
        <f>IF(Gesamtüberblick!AB27="","",Gesamtüberblick!AB27)</f>
        <v>0</v>
      </c>
      <c r="AF10" s="17">
        <f>IF(Gesamtüberblick!AC27="","",Gesamtüberblick!AC27)</f>
        <v>0</v>
      </c>
      <c r="AG10" s="17">
        <f>IF(Gesamtüberblick!AA27="","",Gesamtüberblick!AA27)</f>
        <v>0</v>
      </c>
      <c r="AH10" s="17">
        <f>IF(Gesamtüberblick!$AD27="","",Gesamtüberblick!$AD27)</f>
        <v>21.181791709989906</v>
      </c>
      <c r="AI10" s="17">
        <f>IF(Gesamtüberblick!$AE27="","",Gesamtüberblick!$AE27)</f>
        <v>0</v>
      </c>
      <c r="AJ10" s="17">
        <f>IF(Gesamtüberblick!AH27="","",Gesamtüberblick!AH27)</f>
        <v>0</v>
      </c>
      <c r="AK10" s="17">
        <f>IF(Gesamtüberblick!AI27="","",Gesamtüberblick!AI27)</f>
        <v>21.181791709989906</v>
      </c>
    </row>
    <row r="11" spans="1:37" ht="15" thickBot="1" x14ac:dyDescent="0.35">
      <c r="A11" s="55" t="s">
        <v>34</v>
      </c>
      <c r="B11" s="13" t="s">
        <v>62</v>
      </c>
      <c r="C11" s="17">
        <f>IF(Gesamtüberblick!C28="","",Gesamtüberblick!C28)</f>
        <v>0</v>
      </c>
      <c r="D11" s="17">
        <f>IF(Gesamtüberblick!D28="","",Gesamtüberblick!D28)</f>
        <v>0</v>
      </c>
      <c r="E11" s="17">
        <f>IF(Gesamtüberblick!E28="","",Gesamtüberblick!E28)</f>
        <v>0</v>
      </c>
      <c r="F11" s="17">
        <f>IF(Gesamtüberblick!F28="","",Gesamtüberblick!F28)</f>
        <v>0</v>
      </c>
      <c r="G11" s="17">
        <f>IF(Gesamtüberblick!G28="","",Gesamtüberblick!G28)</f>
        <v>0</v>
      </c>
      <c r="H11" s="17">
        <f>IF(Gesamtüberblick!H28="","",Gesamtüberblick!H28)</f>
        <v>0</v>
      </c>
      <c r="I11" s="17">
        <f>IF(Gesamtüberblick!I28="","",Gesamtüberblick!I28)</f>
        <v>0</v>
      </c>
      <c r="J11" s="17" t="str">
        <f>IF(Gesamtüberblick!J28="","",Gesamtüberblick!J28)</f>
        <v/>
      </c>
      <c r="K11" s="17" t="str">
        <f>IF(Gesamtüberblick!K28="","",Gesamtüberblick!K28)</f>
        <v/>
      </c>
      <c r="L11" s="17" t="str">
        <f>IF(Gesamtüberblick!L28="","",Gesamtüberblick!L28)</f>
        <v/>
      </c>
      <c r="M11" s="17" t="str">
        <f>IF(Gesamtüberblick!M28="","",Gesamtüberblick!M28)</f>
        <v/>
      </c>
      <c r="N11" s="17" t="str">
        <f>IF(Gesamtüberblick!N28="","",Gesamtüberblick!N28)</f>
        <v/>
      </c>
      <c r="O11" s="17" t="str">
        <f>IF(Gesamtüberblick!O28="","",Gesamtüberblick!O28)</f>
        <v/>
      </c>
      <c r="P11" s="17" t="str">
        <f>IF(Gesamtüberblick!P28="","",Gesamtüberblick!P28)</f>
        <v/>
      </c>
      <c r="Q11" s="17" t="str">
        <f>IF(Gesamtüberblick!Q28="","",Gesamtüberblick!Q28)</f>
        <v/>
      </c>
      <c r="R11" s="17" t="str">
        <f>IF(Gesamtüberblick!R28="","",Gesamtüberblick!R28)</f>
        <v/>
      </c>
      <c r="S11" s="17" t="str">
        <f>IF(Gesamtüberblick!S28="","",Gesamtüberblick!S28)</f>
        <v/>
      </c>
      <c r="T11" s="17" t="str">
        <f>IF(Gesamtüberblick!U28="","",Gesamtüberblick!U28)</f>
        <v/>
      </c>
      <c r="U11" s="17" t="str">
        <f>IF(Gesamtüberblick!V28="","",Gesamtüberblick!V28)</f>
        <v/>
      </c>
      <c r="V11" s="17" t="str">
        <f>IF(Gesamtüberblick!T28="","",Gesamtüberblick!T28)</f>
        <v/>
      </c>
      <c r="W11" s="17">
        <f>IF(Gesamtüberblick!$AD28="","",Gesamtüberblick!$AD28)</f>
        <v>0</v>
      </c>
      <c r="X11" s="17">
        <f>IF(Gesamtüberblick!$AE28="","",Gesamtüberblick!$AE28)</f>
        <v>0</v>
      </c>
      <c r="Y11" s="17">
        <f>IF(Gesamtüberblick!AF28="","",Gesamtüberblick!AF28)</f>
        <v>0</v>
      </c>
      <c r="Z11" s="17">
        <f>IF(Gesamtüberblick!AG28="","",Gesamtüberblick!AG28)</f>
        <v>0</v>
      </c>
      <c r="AA11" s="17">
        <f>IF(Gesamtüberblick!W28="","",Gesamtüberblick!W28)</f>
        <v>0</v>
      </c>
      <c r="AB11" s="17">
        <f>IF(Gesamtüberblick!X28="","",Gesamtüberblick!X28)</f>
        <v>0</v>
      </c>
      <c r="AC11" s="17">
        <f>IF(Gesamtüberblick!Y28="","",Gesamtüberblick!Y28)</f>
        <v>0</v>
      </c>
      <c r="AD11" s="17">
        <f>IF(Gesamtüberblick!Z28="","",Gesamtüberblick!Z28)</f>
        <v>0</v>
      </c>
      <c r="AE11" s="17">
        <f>IF(Gesamtüberblick!AB28="","",Gesamtüberblick!AB28)</f>
        <v>0</v>
      </c>
      <c r="AF11" s="17">
        <f>IF(Gesamtüberblick!AC28="","",Gesamtüberblick!AC28)</f>
        <v>0</v>
      </c>
      <c r="AG11" s="17">
        <f>IF(Gesamtüberblick!AA28="","",Gesamtüberblick!AA28)</f>
        <v>0</v>
      </c>
      <c r="AH11" s="17">
        <f>IF(Gesamtüberblick!$AD28="","",Gesamtüberblick!$AD28)</f>
        <v>0</v>
      </c>
      <c r="AI11" s="17">
        <f>IF(Gesamtüberblick!$AE28="","",Gesamtüberblick!$AE28)</f>
        <v>0</v>
      </c>
      <c r="AJ11" s="17">
        <f>IF(Gesamtüberblick!AH28="","",Gesamtüberblick!AH28)</f>
        <v>0</v>
      </c>
      <c r="AK11" s="17">
        <f>IF(Gesamtüberblick!AI28="","",Gesamtüberblick!AI28)</f>
        <v>0</v>
      </c>
    </row>
    <row r="12" spans="1:37" ht="15" thickBot="1" x14ac:dyDescent="0.35">
      <c r="A12" s="55" t="s">
        <v>35</v>
      </c>
      <c r="B12" s="13" t="s">
        <v>62</v>
      </c>
      <c r="C12" s="17">
        <f>IF(Gesamtüberblick!C29="","",Gesamtüberblick!C29)</f>
        <v>0</v>
      </c>
      <c r="D12" s="17">
        <f>IF(Gesamtüberblick!D29="","",Gesamtüberblick!D29)</f>
        <v>0</v>
      </c>
      <c r="E12" s="17">
        <f>IF(Gesamtüberblick!E29="","",Gesamtüberblick!E29)</f>
        <v>0</v>
      </c>
      <c r="F12" s="17">
        <f>IF(Gesamtüberblick!F29="","",Gesamtüberblick!F29)</f>
        <v>0</v>
      </c>
      <c r="G12" s="17">
        <f>IF(Gesamtüberblick!G29="","",Gesamtüberblick!G29)</f>
        <v>0</v>
      </c>
      <c r="H12" s="17">
        <f>IF(Gesamtüberblick!H29="","",Gesamtüberblick!H29)</f>
        <v>0</v>
      </c>
      <c r="I12" s="17">
        <f>IF(Gesamtüberblick!I29="","",Gesamtüberblick!I29)</f>
        <v>0</v>
      </c>
      <c r="J12" s="17" t="str">
        <f>IF(Gesamtüberblick!J29="","",Gesamtüberblick!J29)</f>
        <v/>
      </c>
      <c r="K12" s="17" t="str">
        <f>IF(Gesamtüberblick!K29="","",Gesamtüberblick!K29)</f>
        <v/>
      </c>
      <c r="L12" s="17" t="str">
        <f>IF(Gesamtüberblick!L29="","",Gesamtüberblick!L29)</f>
        <v/>
      </c>
      <c r="M12" s="17" t="str">
        <f>IF(Gesamtüberblick!M29="","",Gesamtüberblick!M29)</f>
        <v/>
      </c>
      <c r="N12" s="17" t="str">
        <f>IF(Gesamtüberblick!N29="","",Gesamtüberblick!N29)</f>
        <v/>
      </c>
      <c r="O12" s="17" t="str">
        <f>IF(Gesamtüberblick!O29="","",Gesamtüberblick!O29)</f>
        <v/>
      </c>
      <c r="P12" s="17" t="str">
        <f>IF(Gesamtüberblick!P29="","",Gesamtüberblick!P29)</f>
        <v/>
      </c>
      <c r="Q12" s="17" t="str">
        <f>IF(Gesamtüberblick!Q29="","",Gesamtüberblick!Q29)</f>
        <v/>
      </c>
      <c r="R12" s="17" t="str">
        <f>IF(Gesamtüberblick!R29="","",Gesamtüberblick!R29)</f>
        <v/>
      </c>
      <c r="S12" s="17" t="str">
        <f>IF(Gesamtüberblick!S29="","",Gesamtüberblick!S29)</f>
        <v/>
      </c>
      <c r="T12" s="17" t="str">
        <f>IF(Gesamtüberblick!U29="","",Gesamtüberblick!U29)</f>
        <v/>
      </c>
      <c r="U12" s="17" t="str">
        <f>IF(Gesamtüberblick!V29="","",Gesamtüberblick!V29)</f>
        <v/>
      </c>
      <c r="V12" s="17" t="str">
        <f>IF(Gesamtüberblick!T29="","",Gesamtüberblick!T29)</f>
        <v/>
      </c>
      <c r="W12" s="17">
        <f>IF(Gesamtüberblick!$AD29="","",Gesamtüberblick!$AD29)</f>
        <v>0</v>
      </c>
      <c r="X12" s="17">
        <f>IF(Gesamtüberblick!$AE29="","",Gesamtüberblick!$AE29)</f>
        <v>0</v>
      </c>
      <c r="Y12" s="17">
        <f>IF(Gesamtüberblick!AF29="","",Gesamtüberblick!AF29)</f>
        <v>0</v>
      </c>
      <c r="Z12" s="17">
        <f>IF(Gesamtüberblick!AG29="","",Gesamtüberblick!AG29)</f>
        <v>0</v>
      </c>
      <c r="AA12" s="17">
        <f>IF(Gesamtüberblick!W29="","",Gesamtüberblick!W29)</f>
        <v>0</v>
      </c>
      <c r="AB12" s="17">
        <f>IF(Gesamtüberblick!X29="","",Gesamtüberblick!X29)</f>
        <v>0</v>
      </c>
      <c r="AC12" s="17">
        <f>IF(Gesamtüberblick!Y29="","",Gesamtüberblick!Y29)</f>
        <v>0</v>
      </c>
      <c r="AD12" s="17">
        <f>IF(Gesamtüberblick!Z29="","",Gesamtüberblick!Z29)</f>
        <v>0</v>
      </c>
      <c r="AE12" s="17">
        <f>IF(Gesamtüberblick!AB29="","",Gesamtüberblick!AB29)</f>
        <v>0</v>
      </c>
      <c r="AF12" s="17">
        <f>IF(Gesamtüberblick!AC29="","",Gesamtüberblick!AC29)</f>
        <v>0</v>
      </c>
      <c r="AG12" s="17">
        <f>IF(Gesamtüberblick!AA29="","",Gesamtüberblick!AA29)</f>
        <v>0</v>
      </c>
      <c r="AH12" s="17">
        <f>IF(Gesamtüberblick!$AD29="","",Gesamtüberblick!$AD29)</f>
        <v>0</v>
      </c>
      <c r="AI12" s="17">
        <f>IF(Gesamtüberblick!$AE29="","",Gesamtüberblick!$AE29)</f>
        <v>0</v>
      </c>
      <c r="AJ12" s="17">
        <f>IF(Gesamtüberblick!AH29="","",Gesamtüberblick!AH29)</f>
        <v>0</v>
      </c>
      <c r="AK12" s="17">
        <f>IF(Gesamtüberblick!AI29="","",Gesamtüberblick!AI29)</f>
        <v>0</v>
      </c>
    </row>
    <row r="13" spans="1:37" ht="15" thickBot="1" x14ac:dyDescent="0.35">
      <c r="A13" s="55" t="s">
        <v>36</v>
      </c>
      <c r="B13" s="13" t="s">
        <v>47</v>
      </c>
      <c r="C13" s="17" t="str">
        <f>IF(Gesamtüberblick!C30="","",Gesamtüberblick!C30)</f>
        <v>ND*</v>
      </c>
      <c r="D13" s="17" t="str">
        <f>IF(Gesamtüberblick!D30="","",Gesamtüberblick!D30)</f>
        <v>ND*</v>
      </c>
      <c r="E13" s="17" t="str">
        <f>IF(Gesamtüberblick!E30="","",Gesamtüberblick!E30)</f>
        <v>ND*</v>
      </c>
      <c r="F13" s="17" t="str">
        <f>IF(Gesamtüberblick!F30="","",Gesamtüberblick!F30)</f>
        <v>ND*</v>
      </c>
      <c r="G13" s="17" t="str">
        <f>IF(Gesamtüberblick!G30="","",Gesamtüberblick!G30)</f>
        <v>ND*</v>
      </c>
      <c r="H13" s="17" t="str">
        <f>IF(Gesamtüberblick!H30="","",Gesamtüberblick!H30)</f>
        <v>ND*</v>
      </c>
      <c r="I13" s="17" t="str">
        <f>IF(Gesamtüberblick!I30="","",Gesamtüberblick!I30)</f>
        <v>ND*</v>
      </c>
      <c r="J13" s="17" t="str">
        <f>IF(Gesamtüberblick!J30="","",Gesamtüberblick!J30)</f>
        <v/>
      </c>
      <c r="K13" s="17" t="str">
        <f>IF(Gesamtüberblick!K30="","",Gesamtüberblick!K30)</f>
        <v/>
      </c>
      <c r="L13" s="17" t="str">
        <f>IF(Gesamtüberblick!L30="","",Gesamtüberblick!L30)</f>
        <v/>
      </c>
      <c r="M13" s="17" t="str">
        <f>IF(Gesamtüberblick!M30="","",Gesamtüberblick!M30)</f>
        <v/>
      </c>
      <c r="N13" s="17" t="str">
        <f>IF(Gesamtüberblick!N30="","",Gesamtüberblick!N30)</f>
        <v/>
      </c>
      <c r="O13" s="17" t="str">
        <f>IF(Gesamtüberblick!O30="","",Gesamtüberblick!O30)</f>
        <v/>
      </c>
      <c r="P13" s="17" t="str">
        <f>IF(Gesamtüberblick!P30="","",Gesamtüberblick!P30)</f>
        <v/>
      </c>
      <c r="Q13" s="17" t="str">
        <f>IF(Gesamtüberblick!Q30="","",Gesamtüberblick!Q30)</f>
        <v/>
      </c>
      <c r="R13" s="17" t="str">
        <f>IF(Gesamtüberblick!R30="","",Gesamtüberblick!R30)</f>
        <v/>
      </c>
      <c r="S13" s="17" t="str">
        <f>IF(Gesamtüberblick!S30="","",Gesamtüberblick!S30)</f>
        <v/>
      </c>
      <c r="T13" s="17" t="str">
        <f>IF(Gesamtüberblick!U30="","",Gesamtüberblick!U30)</f>
        <v/>
      </c>
      <c r="U13" s="17" t="str">
        <f>IF(Gesamtüberblick!V30="","",Gesamtüberblick!V30)</f>
        <v/>
      </c>
      <c r="V13" s="17" t="str">
        <f>IF(Gesamtüberblick!T30="","",Gesamtüberblick!T30)</f>
        <v/>
      </c>
      <c r="W13" s="17" t="e">
        <f>IF(Gesamtüberblick!$AD30="","",Gesamtüberblick!$AD30)</f>
        <v>#VALUE!</v>
      </c>
      <c r="X13" s="17">
        <f>IF(Gesamtüberblick!$AE30="","",Gesamtüberblick!$AE30)</f>
        <v>0</v>
      </c>
      <c r="Y13" s="17">
        <f>IF(Gesamtüberblick!AF30="","",Gesamtüberblick!AF30)</f>
        <v>0</v>
      </c>
      <c r="Z13" s="17" t="e">
        <f>IF(Gesamtüberblick!AG30="","",Gesamtüberblick!AG30)</f>
        <v>#VALUE!</v>
      </c>
      <c r="AA13" s="17" t="str">
        <f>IF(Gesamtüberblick!W30="","",Gesamtüberblick!W30)</f>
        <v>ND*</v>
      </c>
      <c r="AB13" s="17" t="str">
        <f>IF(Gesamtüberblick!X30="","",Gesamtüberblick!X30)</f>
        <v>ND*</v>
      </c>
      <c r="AC13" s="17" t="str">
        <f>IF(Gesamtüberblick!Y30="","",Gesamtüberblick!Y30)</f>
        <v>ND*</v>
      </c>
      <c r="AD13" s="17" t="str">
        <f>IF(Gesamtüberblick!Z30="","",Gesamtüberblick!Z30)</f>
        <v>ND*</v>
      </c>
      <c r="AE13" s="17" t="str">
        <f>IF(Gesamtüberblick!AB30="","",Gesamtüberblick!AB30)</f>
        <v>ND*</v>
      </c>
      <c r="AF13" s="17" t="str">
        <f>IF(Gesamtüberblick!AC30="","",Gesamtüberblick!AC30)</f>
        <v>ND*</v>
      </c>
      <c r="AG13" s="17">
        <f>IF(Gesamtüberblick!AA30="","",Gesamtüberblick!AA30)</f>
        <v>0</v>
      </c>
      <c r="AH13" s="17" t="e">
        <f>IF(Gesamtüberblick!$AD30="","",Gesamtüberblick!$AD30)</f>
        <v>#VALUE!</v>
      </c>
      <c r="AI13" s="17">
        <f>IF(Gesamtüberblick!$AE30="","",Gesamtüberblick!$AE30)</f>
        <v>0</v>
      </c>
      <c r="AJ13" s="17">
        <f>IF(Gesamtüberblick!AH30="","",Gesamtüberblick!AH30)</f>
        <v>0</v>
      </c>
      <c r="AK13" s="17" t="e">
        <f>IF(Gesamtüberblick!AI30="","",Gesamtüberblick!AI30)</f>
        <v>#VALUE!</v>
      </c>
    </row>
    <row r="14" spans="1:37" ht="45" customHeight="1" thickBot="1" x14ac:dyDescent="0.35">
      <c r="A14" s="116" t="s">
        <v>57</v>
      </c>
      <c r="B14" s="117"/>
      <c r="C14" s="116" t="s">
        <v>61</v>
      </c>
      <c r="D14" s="118"/>
      <c r="E14" s="118"/>
      <c r="F14" s="118"/>
      <c r="G14" s="118"/>
      <c r="H14" s="118"/>
      <c r="I14" s="118"/>
      <c r="J14" s="118"/>
      <c r="K14" s="118"/>
      <c r="L14" s="118"/>
      <c r="M14" s="118"/>
      <c r="N14" s="118"/>
      <c r="O14" s="118"/>
      <c r="P14" s="118"/>
      <c r="Q14" s="118"/>
      <c r="R14" s="118"/>
      <c r="S14" s="118"/>
      <c r="T14" s="118"/>
      <c r="U14" s="118"/>
      <c r="V14" s="119"/>
    </row>
  </sheetData>
  <mergeCells count="2">
    <mergeCell ref="A14:B14"/>
    <mergeCell ref="C14:V14"/>
  </mergeCells>
  <pageMargins left="0.7" right="0.7" top="0.78740157499999996" bottom="0.78740157499999996"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92D050"/>
  </sheetPr>
  <dimension ref="A1:AK12"/>
  <sheetViews>
    <sheetView topLeftCell="Q1" zoomScale="110" zoomScaleNormal="110" workbookViewId="0">
      <selection activeCell="T3" sqref="T3"/>
    </sheetView>
  </sheetViews>
  <sheetFormatPr baseColWidth="10" defaultRowHeight="14.4" x14ac:dyDescent="0.3"/>
  <cols>
    <col min="1" max="1" width="9" customWidth="1"/>
    <col min="2" max="5" width="7.109375" customWidth="1"/>
    <col min="6" max="26" width="9.5546875" customWidth="1"/>
    <col min="27" max="37" width="7.77734375" customWidth="1"/>
  </cols>
  <sheetData>
    <row r="1" spans="1:37" ht="18" x14ac:dyDescent="0.35">
      <c r="A1" s="5" t="s">
        <v>49</v>
      </c>
      <c r="K1" s="5"/>
      <c r="AA1" s="94" t="s">
        <v>306</v>
      </c>
    </row>
    <row r="2" spans="1:37" ht="15" thickBot="1" x14ac:dyDescent="0.35">
      <c r="I2" s="5" t="s">
        <v>50</v>
      </c>
      <c r="T2" s="5" t="s">
        <v>51</v>
      </c>
    </row>
    <row r="3" spans="1:37" ht="36.6" thickBot="1" x14ac:dyDescent="0.35">
      <c r="A3" s="6" t="s">
        <v>52</v>
      </c>
      <c r="B3" s="7" t="s">
        <v>53</v>
      </c>
      <c r="C3" s="8" t="s">
        <v>17</v>
      </c>
      <c r="D3" s="8" t="s">
        <v>18</v>
      </c>
      <c r="E3" s="8" t="s">
        <v>19</v>
      </c>
      <c r="F3" s="8" t="s">
        <v>54</v>
      </c>
      <c r="G3" s="8" t="s">
        <v>55</v>
      </c>
      <c r="H3" s="8" t="s">
        <v>56</v>
      </c>
      <c r="I3" s="8" t="s">
        <v>10</v>
      </c>
      <c r="J3" s="8" t="s">
        <v>11</v>
      </c>
      <c r="K3" s="8" t="s">
        <v>12</v>
      </c>
      <c r="L3" s="8" t="s">
        <v>13</v>
      </c>
      <c r="M3" s="8" t="s">
        <v>14</v>
      </c>
      <c r="N3" s="8" t="s">
        <v>15</v>
      </c>
      <c r="O3" s="8" t="s">
        <v>16</v>
      </c>
      <c r="P3" s="12" t="str">
        <f>CONCATENATE(Gesamtüberblick!P7," / ",Gesamtüberblick!P6)</f>
        <v>C1 / Deponierung</v>
      </c>
      <c r="Q3" s="12" t="str">
        <f>CONCATENATE(Gesamtüberblick!Q7," / ",Gesamtüberblick!Q6)</f>
        <v>C2 / Deponierung</v>
      </c>
      <c r="R3" s="12" t="str">
        <f>CONCATENATE(Gesamtüberblick!R7," / ",Gesamtüberblick!R6)</f>
        <v>C3 / Deponierung</v>
      </c>
      <c r="S3" s="12" t="str">
        <f>CONCATENATE(Gesamtüberblick!S7," / ",Gesamtüberblick!S6)</f>
        <v>C4 / Deponierung</v>
      </c>
      <c r="T3" s="12" t="s">
        <v>25</v>
      </c>
      <c r="U3" s="12" t="s">
        <v>101</v>
      </c>
      <c r="V3" s="12" t="s">
        <v>102</v>
      </c>
      <c r="W3" s="12" t="s">
        <v>297</v>
      </c>
      <c r="X3" s="12" t="s">
        <v>304</v>
      </c>
      <c r="Y3" s="12" t="s">
        <v>298</v>
      </c>
      <c r="Z3" s="12" t="s">
        <v>305</v>
      </c>
      <c r="AA3" s="12" t="str">
        <f>CONCATENATE(Gesamtüberblick!W7," / ",Gesamtüberblick!W6)</f>
        <v>C1 / Recycling</v>
      </c>
      <c r="AB3" s="12" t="str">
        <f>CONCATENATE(Gesamtüberblick!X7," / ",Gesamtüberblick!X6)</f>
        <v>C2 / Recycling</v>
      </c>
      <c r="AC3" s="12" t="str">
        <f>CONCATENATE(Gesamtüberblick!Y7," / ",Gesamtüberblick!Y6)</f>
        <v>C3 / Recycling</v>
      </c>
      <c r="AD3" s="12" t="str">
        <f>CONCATENATE(Gesamtüberblick!Z7," / ",Gesamtüberblick!Z6)</f>
        <v>C4 / Recycling</v>
      </c>
      <c r="AE3" s="12" t="str">
        <f>Gesamtüberblick!AB7</f>
        <v>D aus A5</v>
      </c>
      <c r="AF3" s="12" t="str">
        <f>Gesamtüberblick!AC7</f>
        <v>D aus C</v>
      </c>
      <c r="AG3" s="12" t="s">
        <v>102</v>
      </c>
      <c r="AH3" s="12" t="s">
        <v>297</v>
      </c>
      <c r="AI3" s="12" t="s">
        <v>304</v>
      </c>
      <c r="AJ3" s="12" t="s">
        <v>298</v>
      </c>
      <c r="AK3" s="12" t="s">
        <v>305</v>
      </c>
    </row>
    <row r="4" spans="1:37" ht="15" thickBot="1" x14ac:dyDescent="0.35">
      <c r="A4" s="9" t="s">
        <v>65</v>
      </c>
      <c r="B4" s="10" t="s">
        <v>8</v>
      </c>
      <c r="C4" s="17">
        <f>IF(Gesamtüberblick!C31="","",Gesamtüberblick!C31)</f>
        <v>5.4544985511613994E-4</v>
      </c>
      <c r="D4" s="17">
        <f>IF(Gesamtüberblick!D31="","",Gesamtüberblick!D31)</f>
        <v>3.9897517579999997E-4</v>
      </c>
      <c r="E4" s="17">
        <f>IF(Gesamtüberblick!E31="","",Gesamtüberblick!E31)</f>
        <v>2.8042338315505892E-4</v>
      </c>
      <c r="F4" s="17">
        <f>IF(Gesamtüberblick!F31="","",Gesamtüberblick!F31)</f>
        <v>1.2248484140711989E-3</v>
      </c>
      <c r="G4" s="17">
        <f>IF(Gesamtüberblick!G31="","",Gesamtüberblick!G31)</f>
        <v>8.574363087940609E-4</v>
      </c>
      <c r="H4" s="17">
        <f>IF(Gesamtüberblick!H31="","",Gesamtüberblick!H31)</f>
        <v>1.2976050790508559E-5</v>
      </c>
      <c r="I4" s="17">
        <f>IF(Gesamtüberblick!I31="","",Gesamtüberblick!I31)</f>
        <v>0</v>
      </c>
      <c r="J4" s="17" t="str">
        <f>IF(Gesamtüberblick!J31="","",Gesamtüberblick!J31)</f>
        <v/>
      </c>
      <c r="K4" s="17" t="str">
        <f>IF(Gesamtüberblick!K31="","",Gesamtüberblick!K31)</f>
        <v/>
      </c>
      <c r="L4" s="17" t="str">
        <f>IF(Gesamtüberblick!L31="","",Gesamtüberblick!L31)</f>
        <v/>
      </c>
      <c r="M4" s="17" t="str">
        <f>IF(Gesamtüberblick!M31="","",Gesamtüberblick!M31)</f>
        <v/>
      </c>
      <c r="N4" s="17" t="str">
        <f>IF(Gesamtüberblick!N31="","",Gesamtüberblick!N31)</f>
        <v/>
      </c>
      <c r="O4" s="17" t="str">
        <f>IF(Gesamtüberblick!O31="","",Gesamtüberblick!O31)</f>
        <v/>
      </c>
      <c r="P4" s="17" t="str">
        <f>IF(Gesamtüberblick!P31="","",Gesamtüberblick!P31)</f>
        <v/>
      </c>
      <c r="Q4" s="17" t="str">
        <f>IF(Gesamtüberblick!Q31="","",Gesamtüberblick!Q31)</f>
        <v/>
      </c>
      <c r="R4" s="17" t="str">
        <f>IF(Gesamtüberblick!R31="","",Gesamtüberblick!R31)</f>
        <v/>
      </c>
      <c r="S4" s="17" t="str">
        <f>IF(Gesamtüberblick!S31="","",Gesamtüberblick!S31)</f>
        <v/>
      </c>
      <c r="T4" s="17" t="str">
        <f>IF(Gesamtüberblick!U31="","",Gesamtüberblick!U31)</f>
        <v/>
      </c>
      <c r="U4" s="17" t="str">
        <f>IF(Gesamtüberblick!V31="","",Gesamtüberblick!V31)</f>
        <v/>
      </c>
      <c r="V4" s="17" t="str">
        <f>IF(Gesamtüberblick!T31="","",Gesamtüberblick!T31)</f>
        <v/>
      </c>
      <c r="W4" s="17">
        <f>IF(Gesamtüberblick!AD$31="","",Gesamtüberblick!$AD31)</f>
        <v>2.0952607736557686E-3</v>
      </c>
      <c r="X4" s="17">
        <f>IF(Gesamtüberblick!$AE31="","",Gesamtüberblick!$AE31)</f>
        <v>0</v>
      </c>
      <c r="Y4" s="17">
        <f>IF(Gesamtüberblick!AF31="","",Gesamtüberblick!AF31)</f>
        <v>0</v>
      </c>
      <c r="Z4" s="17">
        <f>IF(Gesamtüberblick!AG31="","",Gesamtüberblick!AG31)</f>
        <v>2.0952607736557686E-3</v>
      </c>
      <c r="AA4" s="17">
        <f>IF(Gesamtüberblick!W31="","",Gesamtüberblick!W31)</f>
        <v>2.8861762050000003E-4</v>
      </c>
      <c r="AB4" s="17">
        <f>IF(Gesamtüberblick!X31="","",Gesamtüberblick!X31)</f>
        <v>4.1733804999999997E-4</v>
      </c>
      <c r="AC4" s="17">
        <f>IF(Gesamtüberblick!Y31="","",Gesamtüberblick!Y31)</f>
        <v>0</v>
      </c>
      <c r="AD4" s="17">
        <f>IF(Gesamtüberblick!Z31="","",Gesamtüberblick!Z31)</f>
        <v>1.60470516E-5</v>
      </c>
      <c r="AE4" s="17">
        <f>IF(Gesamtüberblick!AB31="","",Gesamtüberblick!AB31)</f>
        <v>-1.256404215564737E-4</v>
      </c>
      <c r="AF4" s="17">
        <f>IF(Gesamtüberblick!AC31="","",Gesamtüberblick!AC31)</f>
        <v>-2.242067802564457E-4</v>
      </c>
      <c r="AG4" s="17">
        <f>IF(Gesamtüberblick!AA31="","",Gesamtüberblick!AA31)</f>
        <v>-3.4984720181291938E-4</v>
      </c>
      <c r="AH4" s="17">
        <f>IF(Gesamtüberblick!AH$31="","",Gesamtüberblick!$AD31)</f>
        <v>2.0952607736557686E-3</v>
      </c>
      <c r="AI4" s="17">
        <f>IF(Gesamtüberblick!$AE31="","",Gesamtüberblick!$AE31)</f>
        <v>0</v>
      </c>
      <c r="AJ4" s="17">
        <f>IF(Gesamtüberblick!AH31="","",Gesamtüberblick!AH31)</f>
        <v>7.2200272210000004E-4</v>
      </c>
      <c r="AK4" s="17">
        <f>IF(Gesamtüberblick!AI31="","",Gesamtüberblick!AI31)</f>
        <v>2.8172634957557684E-3</v>
      </c>
    </row>
    <row r="5" spans="1:37" ht="15" thickBot="1" x14ac:dyDescent="0.35">
      <c r="A5" s="9" t="s">
        <v>64</v>
      </c>
      <c r="B5" s="10" t="s">
        <v>8</v>
      </c>
      <c r="C5" s="17">
        <f>IF(Gesamtüberblick!C32="","",Gesamtüberblick!C32)</f>
        <v>1.7358693689907834</v>
      </c>
      <c r="D5" s="17">
        <f>IF(Gesamtüberblick!D32="","",Gesamtüberblick!D32)</f>
        <v>3.1168814549999997</v>
      </c>
      <c r="E5" s="17">
        <f>IF(Gesamtüberblick!E32="","",Gesamtüberblick!E32)</f>
        <v>0.57692976931388773</v>
      </c>
      <c r="F5" s="17">
        <f>IF(Gesamtüberblick!F32="","",Gesamtüberblick!F32)</f>
        <v>5.4296805933046715</v>
      </c>
      <c r="G5" s="17">
        <f>IF(Gesamtüberblick!G32="","",Gesamtüberblick!G32)</f>
        <v>12.054112928870978</v>
      </c>
      <c r="H5" s="17">
        <f>IF(Gesamtüberblick!H32="","",Gesamtüberblick!H32)</f>
        <v>7.8776122211562785E-2</v>
      </c>
      <c r="I5" s="17">
        <f>IF(Gesamtüberblick!I32="","",Gesamtüberblick!I32)</f>
        <v>0</v>
      </c>
      <c r="J5" s="17" t="str">
        <f>IF(Gesamtüberblick!J32="","",Gesamtüberblick!J32)</f>
        <v/>
      </c>
      <c r="K5" s="17" t="str">
        <f>IF(Gesamtüberblick!K32="","",Gesamtüberblick!K32)</f>
        <v/>
      </c>
      <c r="L5" s="17" t="str">
        <f>IF(Gesamtüberblick!L32="","",Gesamtüberblick!L32)</f>
        <v/>
      </c>
      <c r="M5" s="17" t="str">
        <f>IF(Gesamtüberblick!M32="","",Gesamtüberblick!M32)</f>
        <v/>
      </c>
      <c r="N5" s="17" t="str">
        <f>IF(Gesamtüberblick!N32="","",Gesamtüberblick!N32)</f>
        <v/>
      </c>
      <c r="O5" s="17" t="str">
        <f>IF(Gesamtüberblick!O32="","",Gesamtüberblick!O32)</f>
        <v/>
      </c>
      <c r="P5" s="17" t="str">
        <f>IF(Gesamtüberblick!P32="","",Gesamtüberblick!P32)</f>
        <v/>
      </c>
      <c r="Q5" s="17" t="str">
        <f>IF(Gesamtüberblick!Q32="","",Gesamtüberblick!Q32)</f>
        <v/>
      </c>
      <c r="R5" s="17" t="str">
        <f>IF(Gesamtüberblick!R32="","",Gesamtüberblick!R32)</f>
        <v/>
      </c>
      <c r="S5" s="17" t="str">
        <f>IF(Gesamtüberblick!S32="","",Gesamtüberblick!S32)</f>
        <v/>
      </c>
      <c r="T5" s="17" t="str">
        <f>IF(Gesamtüberblick!U32="","",Gesamtüberblick!U32)</f>
        <v/>
      </c>
      <c r="U5" s="17" t="str">
        <f>IF(Gesamtüberblick!V32="","",Gesamtüberblick!V32)</f>
        <v/>
      </c>
      <c r="V5" s="17" t="str">
        <f>IF(Gesamtüberblick!T32="","",Gesamtüberblick!T32)</f>
        <v/>
      </c>
      <c r="W5" s="17">
        <f>IF(Gesamtüberblick!AD$31="","",Gesamtüberblick!$AD32)</f>
        <v>17.56256964438721</v>
      </c>
      <c r="X5" s="17">
        <f>IF(Gesamtüberblick!$AE32="","",Gesamtüberblick!$AE32)</f>
        <v>0</v>
      </c>
      <c r="Y5" s="17">
        <f>IF(Gesamtüberblick!AF32="","",Gesamtüberblick!AF32)</f>
        <v>0</v>
      </c>
      <c r="Z5" s="17">
        <f>IF(Gesamtüberblick!AG32="","",Gesamtüberblick!AG32)</f>
        <v>17.56256964438721</v>
      </c>
      <c r="AA5" s="17">
        <f>IF(Gesamtüberblick!W32="","",Gesamtüberblick!W32)</f>
        <v>6.1438617899999999E-2</v>
      </c>
      <c r="AB5" s="17">
        <f>IF(Gesamtüberblick!X32="","",Gesamtüberblick!X32)</f>
        <v>3.2603362499999995</v>
      </c>
      <c r="AC5" s="17">
        <f>IF(Gesamtüberblick!Y32="","",Gesamtüberblick!Y32)</f>
        <v>0</v>
      </c>
      <c r="AD5" s="17">
        <f>IF(Gesamtüberblick!Z32="","",Gesamtüberblick!Z32)</f>
        <v>19.9953334</v>
      </c>
      <c r="AE5" s="17">
        <f>IF(Gesamtüberblick!AB32="","",Gesamtüberblick!AB32)</f>
        <v>-6.3312908347476715E-2</v>
      </c>
      <c r="AF5" s="17">
        <f>IF(Gesamtüberblick!AC32="","",Gesamtüberblick!AC32)</f>
        <v>-0.39574685567791734</v>
      </c>
      <c r="AG5" s="17">
        <f>IF(Gesamtüberblick!AA32="","",Gesamtüberblick!AA32)</f>
        <v>-0.45905976402539406</v>
      </c>
      <c r="AH5" s="17">
        <f>IF(Gesamtüberblick!AH$31="","",Gesamtüberblick!$AD32)</f>
        <v>17.56256964438721</v>
      </c>
      <c r="AI5" s="17">
        <f>IF(Gesamtüberblick!$AE32="","",Gesamtüberblick!$AE32)</f>
        <v>0</v>
      </c>
      <c r="AJ5" s="17">
        <f>IF(Gesamtüberblick!AH32="","",Gesamtüberblick!AH32)</f>
        <v>23.3171082679</v>
      </c>
      <c r="AK5" s="17">
        <f>IF(Gesamtüberblick!AI32="","",Gesamtüberblick!AI32)</f>
        <v>40.879677912287207</v>
      </c>
    </row>
    <row r="6" spans="1:37" ht="15" thickBot="1" x14ac:dyDescent="0.35">
      <c r="A6" s="9" t="s">
        <v>41</v>
      </c>
      <c r="B6" s="10" t="s">
        <v>8</v>
      </c>
      <c r="C6" s="17">
        <f>IF(Gesamtüberblick!C33="","",Gesamtüberblick!C33)</f>
        <v>1.6183260841823085E-3</v>
      </c>
      <c r="D6" s="17">
        <f>IF(Gesamtüberblick!D33="","",Gesamtüberblick!D33)</f>
        <v>3.7554657939999994E-5</v>
      </c>
      <c r="E6" s="17">
        <f>IF(Gesamtüberblick!E33="","",Gesamtüberblick!E33)</f>
        <v>9.0212121602169763E-5</v>
      </c>
      <c r="F6" s="17">
        <f>IF(Gesamtüberblick!F33="","",Gesamtüberblick!F33)</f>
        <v>1.7460928637244783E-3</v>
      </c>
      <c r="G6" s="17">
        <f>IF(Gesamtüberblick!G33="","",Gesamtüberblick!G33)</f>
        <v>8.0789073551272727E-5</v>
      </c>
      <c r="H6" s="17">
        <f>IF(Gesamtüberblick!H33="","",Gesamtüberblick!H33)</f>
        <v>3.8853780479530054E-5</v>
      </c>
      <c r="I6" s="17">
        <f>IF(Gesamtüberblick!I33="","",Gesamtüberblick!I33)</f>
        <v>0</v>
      </c>
      <c r="J6" s="17" t="str">
        <f>IF(Gesamtüberblick!J33="","",Gesamtüberblick!J33)</f>
        <v/>
      </c>
      <c r="K6" s="17" t="str">
        <f>IF(Gesamtüberblick!K33="","",Gesamtüberblick!K33)</f>
        <v/>
      </c>
      <c r="L6" s="17" t="str">
        <f>IF(Gesamtüberblick!L33="","",Gesamtüberblick!L33)</f>
        <v/>
      </c>
      <c r="M6" s="17" t="str">
        <f>IF(Gesamtüberblick!M33="","",Gesamtüberblick!M33)</f>
        <v/>
      </c>
      <c r="N6" s="17" t="str">
        <f>IF(Gesamtüberblick!N33="","",Gesamtüberblick!N33)</f>
        <v/>
      </c>
      <c r="O6" s="17" t="str">
        <f>IF(Gesamtüberblick!O33="","",Gesamtüberblick!O33)</f>
        <v/>
      </c>
      <c r="P6" s="17" t="str">
        <f>IF(Gesamtüberblick!P33="","",Gesamtüberblick!P33)</f>
        <v/>
      </c>
      <c r="Q6" s="17" t="str">
        <f>IF(Gesamtüberblick!Q33="","",Gesamtüberblick!Q33)</f>
        <v/>
      </c>
      <c r="R6" s="17" t="str">
        <f>IF(Gesamtüberblick!R33="","",Gesamtüberblick!R33)</f>
        <v/>
      </c>
      <c r="S6" s="17" t="str">
        <f>IF(Gesamtüberblick!S33="","",Gesamtüberblick!S33)</f>
        <v/>
      </c>
      <c r="T6" s="17" t="str">
        <f>IF(Gesamtüberblick!U33="","",Gesamtüberblick!U33)</f>
        <v/>
      </c>
      <c r="U6" s="17" t="str">
        <f>IF(Gesamtüberblick!V33="","",Gesamtüberblick!V33)</f>
        <v/>
      </c>
      <c r="V6" s="17" t="str">
        <f>IF(Gesamtüberblick!T33="","",Gesamtüberblick!T33)</f>
        <v/>
      </c>
      <c r="W6" s="17">
        <f>IF(Gesamtüberblick!AD$31="","",Gesamtüberblick!$AD33)</f>
        <v>1.8657357177552811E-3</v>
      </c>
      <c r="X6" s="17">
        <f>IF(Gesamtüberblick!$AE33="","",Gesamtüberblick!$AE33)</f>
        <v>0</v>
      </c>
      <c r="Y6" s="17">
        <f>IF(Gesamtüberblick!AF33="","",Gesamtüberblick!AF33)</f>
        <v>0</v>
      </c>
      <c r="Z6" s="17">
        <f>IF(Gesamtüberblick!AG33="","",Gesamtüberblick!AG33)</f>
        <v>1.8657357177552811E-3</v>
      </c>
      <c r="AA6" s="17">
        <f>IF(Gesamtüberblick!W33="","",Gesamtüberblick!W33)</f>
        <v>8.4175145999999999E-6</v>
      </c>
      <c r="AB6" s="17">
        <f>IF(Gesamtüberblick!X33="","",Gesamtüberblick!X33)</f>
        <v>3.9283114999999998E-5</v>
      </c>
      <c r="AC6" s="17">
        <f>IF(Gesamtüberblick!Y33="","",Gesamtüberblick!Y33)</f>
        <v>0</v>
      </c>
      <c r="AD6" s="17">
        <f>IF(Gesamtüberblick!Z33="","",Gesamtüberblick!Z33)</f>
        <v>8.0111489999999999E-7</v>
      </c>
      <c r="AE6" s="17">
        <f>IF(Gesamtüberblick!AB33="","",Gesamtüberblick!AB33)</f>
        <v>-3.2952507319483385E-5</v>
      </c>
      <c r="AF6" s="17">
        <f>IF(Gesamtüberblick!AC33="","",Gesamtüberblick!AC33)</f>
        <v>-3.7375663812806638E-4</v>
      </c>
      <c r="AG6" s="17">
        <f>IF(Gesamtüberblick!AA33="","",Gesamtüberblick!AA33)</f>
        <v>-4.0670914544754978E-4</v>
      </c>
      <c r="AH6" s="17">
        <f>IF(Gesamtüberblick!AH$31="","",Gesamtüberblick!$AD33)</f>
        <v>1.8657357177552811E-3</v>
      </c>
      <c r="AI6" s="17">
        <f>IF(Gesamtüberblick!$AE33="","",Gesamtüberblick!$AE33)</f>
        <v>0</v>
      </c>
      <c r="AJ6" s="17">
        <f>IF(Gesamtüberblick!AH33="","",Gesamtüberblick!AH33)</f>
        <v>4.8501744499999995E-5</v>
      </c>
      <c r="AK6" s="17">
        <f>IF(Gesamtüberblick!AI33="","",Gesamtüberblick!AI33)</f>
        <v>1.914237462255281E-3</v>
      </c>
    </row>
    <row r="7" spans="1:37" ht="15" thickBot="1" x14ac:dyDescent="0.35">
      <c r="A7" s="9" t="s">
        <v>42</v>
      </c>
      <c r="B7" s="10" t="s">
        <v>8</v>
      </c>
      <c r="C7" s="17">
        <f>IF(Gesamtüberblick!C34="","",Gesamtüberblick!C34)</f>
        <v>0</v>
      </c>
      <c r="D7" s="17">
        <f>IF(Gesamtüberblick!D34="","",Gesamtüberblick!D34)</f>
        <v>0</v>
      </c>
      <c r="E7" s="17">
        <f>IF(Gesamtüberblick!E34="","",Gesamtüberblick!E34)</f>
        <v>0</v>
      </c>
      <c r="F7" s="17">
        <f>IF(Gesamtüberblick!F34="","",Gesamtüberblick!F34)</f>
        <v>0</v>
      </c>
      <c r="G7" s="17">
        <f>IF(Gesamtüberblick!G34="","",Gesamtüberblick!G34)</f>
        <v>0</v>
      </c>
      <c r="H7" s="17">
        <f>IF(Gesamtüberblick!H34="","",Gesamtüberblick!H34)</f>
        <v>0</v>
      </c>
      <c r="I7" s="17">
        <f>IF(Gesamtüberblick!I34="","",Gesamtüberblick!I34)</f>
        <v>0</v>
      </c>
      <c r="J7" s="17" t="str">
        <f>IF(Gesamtüberblick!J34="","",Gesamtüberblick!J34)</f>
        <v/>
      </c>
      <c r="K7" s="17" t="str">
        <f>IF(Gesamtüberblick!K34="","",Gesamtüberblick!K34)</f>
        <v/>
      </c>
      <c r="L7" s="17" t="str">
        <f>IF(Gesamtüberblick!L34="","",Gesamtüberblick!L34)</f>
        <v/>
      </c>
      <c r="M7" s="17" t="str">
        <f>IF(Gesamtüberblick!M34="","",Gesamtüberblick!M34)</f>
        <v/>
      </c>
      <c r="N7" s="17" t="str">
        <f>IF(Gesamtüberblick!N34="","",Gesamtüberblick!N34)</f>
        <v/>
      </c>
      <c r="O7" s="17" t="str">
        <f>IF(Gesamtüberblick!O34="","",Gesamtüberblick!O34)</f>
        <v/>
      </c>
      <c r="P7" s="17" t="str">
        <f>IF(Gesamtüberblick!P34="","",Gesamtüberblick!P34)</f>
        <v/>
      </c>
      <c r="Q7" s="17" t="str">
        <f>IF(Gesamtüberblick!Q34="","",Gesamtüberblick!Q34)</f>
        <v/>
      </c>
      <c r="R7" s="17" t="str">
        <f>IF(Gesamtüberblick!R34="","",Gesamtüberblick!R34)</f>
        <v/>
      </c>
      <c r="S7" s="17" t="str">
        <f>IF(Gesamtüberblick!S34="","",Gesamtüberblick!S34)</f>
        <v/>
      </c>
      <c r="T7" s="17" t="str">
        <f>IF(Gesamtüberblick!U34="","",Gesamtüberblick!U34)</f>
        <v/>
      </c>
      <c r="U7" s="17" t="str">
        <f>IF(Gesamtüberblick!V34="","",Gesamtüberblick!V34)</f>
        <v/>
      </c>
      <c r="V7" s="17" t="str">
        <f>IF(Gesamtüberblick!T34="","",Gesamtüberblick!T34)</f>
        <v/>
      </c>
      <c r="W7" s="17">
        <f>IF(Gesamtüberblick!AD$31="","",Gesamtüberblick!$AD34)</f>
        <v>0</v>
      </c>
      <c r="X7" s="17">
        <f>IF(Gesamtüberblick!$AE34="","",Gesamtüberblick!$AE34)</f>
        <v>0</v>
      </c>
      <c r="Y7" s="17">
        <f>IF(Gesamtüberblick!AF34="","",Gesamtüberblick!AF34)</f>
        <v>0</v>
      </c>
      <c r="Z7" s="17">
        <f>IF(Gesamtüberblick!AG34="","",Gesamtüberblick!AG34)</f>
        <v>0</v>
      </c>
      <c r="AA7" s="17">
        <f>IF(Gesamtüberblick!W34="","",Gesamtüberblick!W34)</f>
        <v>0</v>
      </c>
      <c r="AB7" s="17">
        <f>IF(Gesamtüberblick!X34="","",Gesamtüberblick!X34)</f>
        <v>0</v>
      </c>
      <c r="AC7" s="17">
        <f>IF(Gesamtüberblick!Y34="","",Gesamtüberblick!Y34)</f>
        <v>0</v>
      </c>
      <c r="AD7" s="17">
        <f>IF(Gesamtüberblick!Z34="","",Gesamtüberblick!Z34)</f>
        <v>0</v>
      </c>
      <c r="AE7" s="17">
        <f>IF(Gesamtüberblick!AB34="","",Gesamtüberblick!AB34)</f>
        <v>0</v>
      </c>
      <c r="AF7" s="17">
        <f>IF(Gesamtüberblick!AC34="","",Gesamtüberblick!AC34)</f>
        <v>0</v>
      </c>
      <c r="AG7" s="17">
        <f>IF(Gesamtüberblick!AA34="","",Gesamtüberblick!AA34)</f>
        <v>0</v>
      </c>
      <c r="AH7" s="17">
        <f>IF(Gesamtüberblick!AH$31="","",Gesamtüberblick!$AD34)</f>
        <v>0</v>
      </c>
      <c r="AI7" s="17">
        <f>IF(Gesamtüberblick!$AE34="","",Gesamtüberblick!$AE34)</f>
        <v>0</v>
      </c>
      <c r="AJ7" s="17">
        <f>IF(Gesamtüberblick!AH34="","",Gesamtüberblick!AH34)</f>
        <v>0</v>
      </c>
      <c r="AK7" s="17">
        <f>IF(Gesamtüberblick!AI34="","",Gesamtüberblick!AI34)</f>
        <v>0</v>
      </c>
    </row>
    <row r="8" spans="1:37" ht="15" thickBot="1" x14ac:dyDescent="0.35">
      <c r="A8" s="9" t="s">
        <v>43</v>
      </c>
      <c r="B8" s="10" t="s">
        <v>8</v>
      </c>
      <c r="C8" s="17">
        <f>IF(Gesamtüberblick!C35="","",Gesamtüberblick!C35)</f>
        <v>0</v>
      </c>
      <c r="D8" s="17">
        <f>IF(Gesamtüberblick!D35="","",Gesamtüberblick!D35)</f>
        <v>0</v>
      </c>
      <c r="E8" s="17">
        <f>IF(Gesamtüberblick!E35="","",Gesamtüberblick!E35)</f>
        <v>0</v>
      </c>
      <c r="F8" s="17">
        <f>IF(Gesamtüberblick!F35="","",Gesamtüberblick!F35)</f>
        <v>0</v>
      </c>
      <c r="G8" s="17">
        <f>IF(Gesamtüberblick!G35="","",Gesamtüberblick!G35)</f>
        <v>0</v>
      </c>
      <c r="H8" s="17">
        <f>IF(Gesamtüberblick!H35="","",Gesamtüberblick!H35)</f>
        <v>0</v>
      </c>
      <c r="I8" s="17">
        <f>IF(Gesamtüberblick!I35="","",Gesamtüberblick!I35)</f>
        <v>0</v>
      </c>
      <c r="J8" s="17" t="str">
        <f>IF(Gesamtüberblick!J35="","",Gesamtüberblick!J35)</f>
        <v/>
      </c>
      <c r="K8" s="17" t="str">
        <f>IF(Gesamtüberblick!K35="","",Gesamtüberblick!K35)</f>
        <v/>
      </c>
      <c r="L8" s="17" t="str">
        <f>IF(Gesamtüberblick!L35="","",Gesamtüberblick!L35)</f>
        <v/>
      </c>
      <c r="M8" s="17" t="str">
        <f>IF(Gesamtüberblick!M35="","",Gesamtüberblick!M35)</f>
        <v/>
      </c>
      <c r="N8" s="17" t="str">
        <f>IF(Gesamtüberblick!N35="","",Gesamtüberblick!N35)</f>
        <v/>
      </c>
      <c r="O8" s="17" t="str">
        <f>IF(Gesamtüberblick!O35="","",Gesamtüberblick!O35)</f>
        <v/>
      </c>
      <c r="P8" s="17" t="str">
        <f>IF(Gesamtüberblick!P35="","",Gesamtüberblick!P35)</f>
        <v/>
      </c>
      <c r="Q8" s="17" t="str">
        <f>IF(Gesamtüberblick!Q35="","",Gesamtüberblick!Q35)</f>
        <v/>
      </c>
      <c r="R8" s="17" t="str">
        <f>IF(Gesamtüberblick!R35="","",Gesamtüberblick!R35)</f>
        <v/>
      </c>
      <c r="S8" s="17" t="str">
        <f>IF(Gesamtüberblick!S35="","",Gesamtüberblick!S35)</f>
        <v/>
      </c>
      <c r="T8" s="17" t="str">
        <f>IF(Gesamtüberblick!U35="","",Gesamtüberblick!U35)</f>
        <v/>
      </c>
      <c r="U8" s="17" t="str">
        <f>IF(Gesamtüberblick!V35="","",Gesamtüberblick!V35)</f>
        <v/>
      </c>
      <c r="V8" s="17" t="str">
        <f>IF(Gesamtüberblick!T35="","",Gesamtüberblick!T35)</f>
        <v/>
      </c>
      <c r="W8" s="17">
        <f>IF(Gesamtüberblick!AD$31="","",Gesamtüberblick!$AD35)</f>
        <v>0</v>
      </c>
      <c r="X8" s="17">
        <f>IF(Gesamtüberblick!$AE35="","",Gesamtüberblick!$AE35)</f>
        <v>0</v>
      </c>
      <c r="Y8" s="17">
        <f>IF(Gesamtüberblick!AF35="","",Gesamtüberblick!AF35)</f>
        <v>0</v>
      </c>
      <c r="Z8" s="17">
        <f>IF(Gesamtüberblick!AG35="","",Gesamtüberblick!AG35)</f>
        <v>0</v>
      </c>
      <c r="AA8" s="17">
        <f>IF(Gesamtüberblick!W35="","",Gesamtüberblick!W35)</f>
        <v>0</v>
      </c>
      <c r="AB8" s="17">
        <f>IF(Gesamtüberblick!X35="","",Gesamtüberblick!X35)</f>
        <v>0</v>
      </c>
      <c r="AC8" s="17">
        <f>IF(Gesamtüberblick!Y35="","",Gesamtüberblick!Y35)</f>
        <v>0</v>
      </c>
      <c r="AD8" s="17">
        <f>IF(Gesamtüberblick!Z35="","",Gesamtüberblick!Z35)</f>
        <v>0</v>
      </c>
      <c r="AE8" s="17">
        <f>IF(Gesamtüberblick!AB35="","",Gesamtüberblick!AB35)</f>
        <v>0</v>
      </c>
      <c r="AF8" s="17">
        <f>IF(Gesamtüberblick!AC35="","",Gesamtüberblick!AC35)</f>
        <v>0</v>
      </c>
      <c r="AG8" s="17">
        <f>IF(Gesamtüberblick!AA35="","",Gesamtüberblick!AA35)</f>
        <v>0</v>
      </c>
      <c r="AH8" s="17">
        <f>IF(Gesamtüberblick!AH$31="","",Gesamtüberblick!$AD35)</f>
        <v>0</v>
      </c>
      <c r="AI8" s="17">
        <f>IF(Gesamtüberblick!$AE35="","",Gesamtüberblick!$AE35)</f>
        <v>0</v>
      </c>
      <c r="AJ8" s="17">
        <f>IF(Gesamtüberblick!AH35="","",Gesamtüberblick!AH35)</f>
        <v>0</v>
      </c>
      <c r="AK8" s="17">
        <f>IF(Gesamtüberblick!AI35="","",Gesamtüberblick!AI35)</f>
        <v>0</v>
      </c>
    </row>
    <row r="9" spans="1:37" ht="15" thickBot="1" x14ac:dyDescent="0.35">
      <c r="A9" s="9" t="s">
        <v>44</v>
      </c>
      <c r="B9" s="10" t="s">
        <v>8</v>
      </c>
      <c r="C9" s="17">
        <f>IF(Gesamtüberblick!C36="","",Gesamtüberblick!C36)</f>
        <v>0</v>
      </c>
      <c r="D9" s="17">
        <f>IF(Gesamtüberblick!D36="","",Gesamtüberblick!D36)</f>
        <v>0</v>
      </c>
      <c r="E9" s="17">
        <f>IF(Gesamtüberblick!E36="","",Gesamtüberblick!E36)</f>
        <v>0</v>
      </c>
      <c r="F9" s="17">
        <f>IF(Gesamtüberblick!F36="","",Gesamtüberblick!F36)</f>
        <v>0</v>
      </c>
      <c r="G9" s="17">
        <f>IF(Gesamtüberblick!G36="","",Gesamtüberblick!G36)</f>
        <v>0</v>
      </c>
      <c r="H9" s="17">
        <f>IF(Gesamtüberblick!H36="","",Gesamtüberblick!H36)</f>
        <v>0</v>
      </c>
      <c r="I9" s="17">
        <f>IF(Gesamtüberblick!I36="","",Gesamtüberblick!I36)</f>
        <v>0</v>
      </c>
      <c r="J9" s="17" t="str">
        <f>IF(Gesamtüberblick!J36="","",Gesamtüberblick!J36)</f>
        <v/>
      </c>
      <c r="K9" s="17" t="str">
        <f>IF(Gesamtüberblick!K36="","",Gesamtüberblick!K36)</f>
        <v/>
      </c>
      <c r="L9" s="17" t="str">
        <f>IF(Gesamtüberblick!L36="","",Gesamtüberblick!L36)</f>
        <v/>
      </c>
      <c r="M9" s="17" t="str">
        <f>IF(Gesamtüberblick!M36="","",Gesamtüberblick!M36)</f>
        <v/>
      </c>
      <c r="N9" s="17" t="str">
        <f>IF(Gesamtüberblick!N36="","",Gesamtüberblick!N36)</f>
        <v/>
      </c>
      <c r="O9" s="17" t="str">
        <f>IF(Gesamtüberblick!O36="","",Gesamtüberblick!O36)</f>
        <v/>
      </c>
      <c r="P9" s="17" t="str">
        <f>IF(Gesamtüberblick!P36="","",Gesamtüberblick!P36)</f>
        <v/>
      </c>
      <c r="Q9" s="17" t="str">
        <f>IF(Gesamtüberblick!Q36="","",Gesamtüberblick!Q36)</f>
        <v/>
      </c>
      <c r="R9" s="17" t="str">
        <f>IF(Gesamtüberblick!R36="","",Gesamtüberblick!R36)</f>
        <v/>
      </c>
      <c r="S9" s="17" t="str">
        <f>IF(Gesamtüberblick!S36="","",Gesamtüberblick!S36)</f>
        <v/>
      </c>
      <c r="T9" s="17" t="str">
        <f>IF(Gesamtüberblick!U36="","",Gesamtüberblick!U36)</f>
        <v/>
      </c>
      <c r="U9" s="17" t="str">
        <f>IF(Gesamtüberblick!V36="","",Gesamtüberblick!V36)</f>
        <v/>
      </c>
      <c r="V9" s="17" t="str">
        <f>IF(Gesamtüberblick!T36="","",Gesamtüberblick!T36)</f>
        <v/>
      </c>
      <c r="W9" s="17">
        <f>IF(Gesamtüberblick!AD$31="","",Gesamtüberblick!$AD36)</f>
        <v>0</v>
      </c>
      <c r="X9" s="17">
        <f>IF(Gesamtüberblick!$AE36="","",Gesamtüberblick!$AE36)</f>
        <v>0</v>
      </c>
      <c r="Y9" s="17">
        <f>IF(Gesamtüberblick!AF36="","",Gesamtüberblick!AF36)</f>
        <v>0</v>
      </c>
      <c r="Z9" s="17">
        <f>IF(Gesamtüberblick!AG36="","",Gesamtüberblick!AG36)</f>
        <v>0</v>
      </c>
      <c r="AA9" s="17">
        <f>IF(Gesamtüberblick!W36="","",Gesamtüberblick!W36)</f>
        <v>0</v>
      </c>
      <c r="AB9" s="17">
        <f>IF(Gesamtüberblick!X36="","",Gesamtüberblick!X36)</f>
        <v>0</v>
      </c>
      <c r="AC9" s="17">
        <f>IF(Gesamtüberblick!Y36="","",Gesamtüberblick!Y36)</f>
        <v>0</v>
      </c>
      <c r="AD9" s="17">
        <f>IF(Gesamtüberblick!Z36="","",Gesamtüberblick!Z36)</f>
        <v>0</v>
      </c>
      <c r="AE9" s="17">
        <f>IF(Gesamtüberblick!AB36="","",Gesamtüberblick!AB36)</f>
        <v>0</v>
      </c>
      <c r="AF9" s="17">
        <f>IF(Gesamtüberblick!AC36="","",Gesamtüberblick!AC36)</f>
        <v>0</v>
      </c>
      <c r="AG9" s="17">
        <f>IF(Gesamtüberblick!AA36="","",Gesamtüberblick!AA36)</f>
        <v>0</v>
      </c>
      <c r="AH9" s="17">
        <f>IF(Gesamtüberblick!AH$31="","",Gesamtüberblick!$AD36)</f>
        <v>0</v>
      </c>
      <c r="AI9" s="17">
        <f>IF(Gesamtüberblick!$AE36="","",Gesamtüberblick!$AE36)</f>
        <v>0</v>
      </c>
      <c r="AJ9" s="17">
        <f>IF(Gesamtüberblick!AH36="","",Gesamtüberblick!AH36)</f>
        <v>0</v>
      </c>
      <c r="AK9" s="17">
        <f>IF(Gesamtüberblick!AI36="","",Gesamtüberblick!AI36)</f>
        <v>0</v>
      </c>
    </row>
    <row r="10" spans="1:37" ht="15" thickBot="1" x14ac:dyDescent="0.35">
      <c r="A10" s="9" t="s">
        <v>45</v>
      </c>
      <c r="B10" s="10" t="s">
        <v>9</v>
      </c>
      <c r="C10" s="17">
        <f>IF(Gesamtüberblick!C37="","",Gesamtüberblick!C37)</f>
        <v>0</v>
      </c>
      <c r="D10" s="17">
        <f>IF(Gesamtüberblick!D37="","",Gesamtüberblick!D37)</f>
        <v>0</v>
      </c>
      <c r="E10" s="17">
        <f>IF(Gesamtüberblick!E37="","",Gesamtüberblick!E37)</f>
        <v>0</v>
      </c>
      <c r="F10" s="17">
        <f>IF(Gesamtüberblick!F37="","",Gesamtüberblick!F37)</f>
        <v>0</v>
      </c>
      <c r="G10" s="17">
        <f>IF(Gesamtüberblick!G37="","",Gesamtüberblick!G37)</f>
        <v>0</v>
      </c>
      <c r="H10" s="17">
        <f>IF(Gesamtüberblick!H37="","",Gesamtüberblick!H37)</f>
        <v>0</v>
      </c>
      <c r="I10" s="17">
        <f>IF(Gesamtüberblick!I37="","",Gesamtüberblick!I37)</f>
        <v>0</v>
      </c>
      <c r="J10" s="17" t="str">
        <f>IF(Gesamtüberblick!J37="","",Gesamtüberblick!J37)</f>
        <v/>
      </c>
      <c r="K10" s="17" t="str">
        <f>IF(Gesamtüberblick!K37="","",Gesamtüberblick!K37)</f>
        <v/>
      </c>
      <c r="L10" s="17" t="str">
        <f>IF(Gesamtüberblick!L37="","",Gesamtüberblick!L37)</f>
        <v/>
      </c>
      <c r="M10" s="17" t="str">
        <f>IF(Gesamtüberblick!M37="","",Gesamtüberblick!M37)</f>
        <v/>
      </c>
      <c r="N10" s="17" t="str">
        <f>IF(Gesamtüberblick!N37="","",Gesamtüberblick!N37)</f>
        <v/>
      </c>
      <c r="O10" s="17" t="str">
        <f>IF(Gesamtüberblick!O37="","",Gesamtüberblick!O37)</f>
        <v/>
      </c>
      <c r="P10" s="17" t="str">
        <f>IF(Gesamtüberblick!P37="","",Gesamtüberblick!P37)</f>
        <v/>
      </c>
      <c r="Q10" s="17" t="str">
        <f>IF(Gesamtüberblick!Q37="","",Gesamtüberblick!Q37)</f>
        <v/>
      </c>
      <c r="R10" s="17" t="str">
        <f>IF(Gesamtüberblick!R37="","",Gesamtüberblick!R37)</f>
        <v/>
      </c>
      <c r="S10" s="17" t="str">
        <f>IF(Gesamtüberblick!S37="","",Gesamtüberblick!S37)</f>
        <v/>
      </c>
      <c r="T10" s="17" t="str">
        <f>IF(Gesamtüberblick!U37="","",Gesamtüberblick!U37)</f>
        <v/>
      </c>
      <c r="U10" s="17" t="str">
        <f>IF(Gesamtüberblick!V37="","",Gesamtüberblick!V37)</f>
        <v/>
      </c>
      <c r="V10" s="17" t="str">
        <f>IF(Gesamtüberblick!T37="","",Gesamtüberblick!T37)</f>
        <v/>
      </c>
      <c r="W10" s="17">
        <f>IF(Gesamtüberblick!AD$31="","",Gesamtüberblick!$AD37)</f>
        <v>0</v>
      </c>
      <c r="X10" s="17">
        <f>IF(Gesamtüberblick!$AE37="","",Gesamtüberblick!$AE37)</f>
        <v>0</v>
      </c>
      <c r="Y10" s="17">
        <f>IF(Gesamtüberblick!AF37="","",Gesamtüberblick!AF37)</f>
        <v>0</v>
      </c>
      <c r="Z10" s="17">
        <f>IF(Gesamtüberblick!AG37="","",Gesamtüberblick!AG37)</f>
        <v>0</v>
      </c>
      <c r="AA10" s="17">
        <f>IF(Gesamtüberblick!W37="","",Gesamtüberblick!W37)</f>
        <v>0</v>
      </c>
      <c r="AB10" s="17">
        <f>IF(Gesamtüberblick!X37="","",Gesamtüberblick!X37)</f>
        <v>0</v>
      </c>
      <c r="AC10" s="17">
        <f>IF(Gesamtüberblick!Y37="","",Gesamtüberblick!Y37)</f>
        <v>0</v>
      </c>
      <c r="AD10" s="17">
        <f>IF(Gesamtüberblick!Z37="","",Gesamtüberblick!Z37)</f>
        <v>0</v>
      </c>
      <c r="AE10" s="17">
        <f>IF(Gesamtüberblick!AB37="","",Gesamtüberblick!AB37)</f>
        <v>0</v>
      </c>
      <c r="AF10" s="17">
        <f>IF(Gesamtüberblick!AC37="","",Gesamtüberblick!AC37)</f>
        <v>0</v>
      </c>
      <c r="AG10" s="17">
        <f>IF(Gesamtüberblick!AA37="","",Gesamtüberblick!AA37)</f>
        <v>0</v>
      </c>
      <c r="AH10" s="17">
        <f>IF(Gesamtüberblick!AH$31="","",Gesamtüberblick!$AD37)</f>
        <v>0</v>
      </c>
      <c r="AI10" s="17">
        <f>IF(Gesamtüberblick!$AE37="","",Gesamtüberblick!$AE37)</f>
        <v>0</v>
      </c>
      <c r="AJ10" s="17">
        <f>IF(Gesamtüberblick!AH37="","",Gesamtüberblick!AH37)</f>
        <v>0</v>
      </c>
      <c r="AK10" s="17">
        <f>IF(Gesamtüberblick!AI37="","",Gesamtüberblick!AI37)</f>
        <v>0</v>
      </c>
    </row>
    <row r="11" spans="1:37" ht="15" thickBot="1" x14ac:dyDescent="0.35">
      <c r="A11" s="9" t="s">
        <v>46</v>
      </c>
      <c r="B11" s="10" t="s">
        <v>9</v>
      </c>
      <c r="C11" s="17">
        <f>IF(Gesamtüberblick!C38="","",Gesamtüberblick!C38)</f>
        <v>0</v>
      </c>
      <c r="D11" s="17">
        <f>IF(Gesamtüberblick!D38="","",Gesamtüberblick!D38)</f>
        <v>0</v>
      </c>
      <c r="E11" s="17">
        <f>IF(Gesamtüberblick!E38="","",Gesamtüberblick!E38)</f>
        <v>0</v>
      </c>
      <c r="F11" s="17">
        <f>IF(Gesamtüberblick!F38="","",Gesamtüberblick!F38)</f>
        <v>0</v>
      </c>
      <c r="G11" s="17">
        <f>IF(Gesamtüberblick!G38="","",Gesamtüberblick!G38)</f>
        <v>0</v>
      </c>
      <c r="H11" s="17">
        <f>IF(Gesamtüberblick!H38="","",Gesamtüberblick!H38)</f>
        <v>0</v>
      </c>
      <c r="I11" s="17">
        <f>IF(Gesamtüberblick!I38="","",Gesamtüberblick!I38)</f>
        <v>0</v>
      </c>
      <c r="J11" s="17" t="str">
        <f>IF(Gesamtüberblick!J38="","",Gesamtüberblick!J38)</f>
        <v/>
      </c>
      <c r="K11" s="17" t="str">
        <f>IF(Gesamtüberblick!K38="","",Gesamtüberblick!K38)</f>
        <v/>
      </c>
      <c r="L11" s="17" t="str">
        <f>IF(Gesamtüberblick!L38="","",Gesamtüberblick!L38)</f>
        <v/>
      </c>
      <c r="M11" s="17" t="str">
        <f>IF(Gesamtüberblick!M38="","",Gesamtüberblick!M38)</f>
        <v/>
      </c>
      <c r="N11" s="17" t="str">
        <f>IF(Gesamtüberblick!N38="","",Gesamtüberblick!N38)</f>
        <v/>
      </c>
      <c r="O11" s="17" t="str">
        <f>IF(Gesamtüberblick!O38="","",Gesamtüberblick!O38)</f>
        <v/>
      </c>
      <c r="P11" s="17" t="str">
        <f>IF(Gesamtüberblick!P38="","",Gesamtüberblick!P38)</f>
        <v/>
      </c>
      <c r="Q11" s="17" t="str">
        <f>IF(Gesamtüberblick!Q38="","",Gesamtüberblick!Q38)</f>
        <v/>
      </c>
      <c r="R11" s="17" t="str">
        <f>IF(Gesamtüberblick!R38="","",Gesamtüberblick!R38)</f>
        <v/>
      </c>
      <c r="S11" s="17" t="str">
        <f>IF(Gesamtüberblick!S38="","",Gesamtüberblick!S38)</f>
        <v/>
      </c>
      <c r="T11" s="17" t="str">
        <f>IF(Gesamtüberblick!U38="","",Gesamtüberblick!U38)</f>
        <v/>
      </c>
      <c r="U11" s="17" t="str">
        <f>IF(Gesamtüberblick!V38="","",Gesamtüberblick!V38)</f>
        <v/>
      </c>
      <c r="V11" s="17" t="str">
        <f>IF(Gesamtüberblick!T38="","",Gesamtüberblick!T38)</f>
        <v/>
      </c>
      <c r="W11" s="17">
        <f>IF(Gesamtüberblick!AD$31="","",Gesamtüberblick!$AD38)</f>
        <v>0</v>
      </c>
      <c r="X11" s="17">
        <f>IF(Gesamtüberblick!$AE38="","",Gesamtüberblick!$AE38)</f>
        <v>0</v>
      </c>
      <c r="Y11" s="17">
        <f>IF(Gesamtüberblick!AF38="","",Gesamtüberblick!AF38)</f>
        <v>0</v>
      </c>
      <c r="Z11" s="17">
        <f>IF(Gesamtüberblick!AG38="","",Gesamtüberblick!AG38)</f>
        <v>0</v>
      </c>
      <c r="AA11" s="17">
        <f>IF(Gesamtüberblick!W38="","",Gesamtüberblick!W38)</f>
        <v>0</v>
      </c>
      <c r="AB11" s="17">
        <f>IF(Gesamtüberblick!X38="","",Gesamtüberblick!X38)</f>
        <v>0</v>
      </c>
      <c r="AC11" s="17">
        <f>IF(Gesamtüberblick!Y38="","",Gesamtüberblick!Y38)</f>
        <v>0</v>
      </c>
      <c r="AD11" s="17">
        <f>IF(Gesamtüberblick!Z38="","",Gesamtüberblick!Z38)</f>
        <v>0</v>
      </c>
      <c r="AE11" s="17">
        <f>IF(Gesamtüberblick!AB38="","",Gesamtüberblick!AB38)</f>
        <v>0</v>
      </c>
      <c r="AF11" s="17">
        <f>IF(Gesamtüberblick!AC38="","",Gesamtüberblick!AC38)</f>
        <v>0</v>
      </c>
      <c r="AG11" s="17">
        <f>IF(Gesamtüberblick!AA38="","",Gesamtüberblick!AA38)</f>
        <v>0</v>
      </c>
      <c r="AH11" s="17">
        <f>IF(Gesamtüberblick!AH$31="","",Gesamtüberblick!$AD38)</f>
        <v>0</v>
      </c>
      <c r="AI11" s="17">
        <f>IF(Gesamtüberblick!$AE38="","",Gesamtüberblick!$AE38)</f>
        <v>0</v>
      </c>
      <c r="AJ11" s="17">
        <f>IF(Gesamtüberblick!AH38="","",Gesamtüberblick!AH38)</f>
        <v>0</v>
      </c>
      <c r="AK11" s="17">
        <f>IF(Gesamtüberblick!AI38="","",Gesamtüberblick!AI38)</f>
        <v>0</v>
      </c>
    </row>
    <row r="12" spans="1:37" ht="22.2" customHeight="1" thickBot="1" x14ac:dyDescent="0.35">
      <c r="A12" s="116" t="s">
        <v>57</v>
      </c>
      <c r="B12" s="117"/>
      <c r="C12" s="116" t="s">
        <v>170</v>
      </c>
      <c r="D12" s="118"/>
      <c r="E12" s="118"/>
      <c r="F12" s="118"/>
      <c r="G12" s="118"/>
      <c r="H12" s="118"/>
      <c r="I12" s="118"/>
      <c r="J12" s="118"/>
      <c r="K12" s="118"/>
      <c r="L12" s="118"/>
      <c r="M12" s="118"/>
      <c r="N12" s="118"/>
      <c r="O12" s="118"/>
      <c r="P12" s="118"/>
      <c r="Q12" s="118"/>
      <c r="R12" s="118"/>
      <c r="S12" s="118"/>
      <c r="T12" s="118"/>
      <c r="U12" s="118"/>
      <c r="V12" s="119"/>
      <c r="W12" s="93"/>
      <c r="X12" s="93"/>
      <c r="Y12" s="93"/>
      <c r="Z12" s="93"/>
    </row>
  </sheetData>
  <mergeCells count="2">
    <mergeCell ref="A12:B12"/>
    <mergeCell ref="C12:V12"/>
  </mergeCells>
  <pageMargins left="0.7" right="0.7" top="0.78740157499999996" bottom="0.78740157499999996"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AB2A89-BC62-4516-B685-1EA1094ACBD2}">
  <sheetPr>
    <tabColor rgb="FF92D050"/>
  </sheetPr>
  <dimension ref="A1:AK10"/>
  <sheetViews>
    <sheetView topLeftCell="N1" workbookViewId="0">
      <selection activeCell="V15" sqref="V15"/>
    </sheetView>
  </sheetViews>
  <sheetFormatPr baseColWidth="10" defaultRowHeight="14.4" x14ac:dyDescent="0.3"/>
  <cols>
    <col min="1" max="1" width="9" customWidth="1"/>
    <col min="2" max="2" width="19.109375" customWidth="1"/>
    <col min="3" max="5" width="9.77734375" customWidth="1"/>
    <col min="6" max="20" width="7.5546875" customWidth="1"/>
    <col min="21" max="26" width="9.21875" customWidth="1"/>
    <col min="27" max="37" width="8.109375" customWidth="1"/>
  </cols>
  <sheetData>
    <row r="1" spans="1:37" ht="18" x14ac:dyDescent="0.35">
      <c r="A1" s="5" t="s">
        <v>49</v>
      </c>
      <c r="O1" s="5"/>
      <c r="AA1" s="94" t="s">
        <v>306</v>
      </c>
    </row>
    <row r="2" spans="1:37" ht="15" thickBot="1" x14ac:dyDescent="0.35">
      <c r="I2" s="5" t="s">
        <v>50</v>
      </c>
      <c r="T2" s="5" t="s">
        <v>51</v>
      </c>
    </row>
    <row r="3" spans="1:37" ht="36.6" thickBot="1" x14ac:dyDescent="0.35">
      <c r="A3" s="6" t="s">
        <v>52</v>
      </c>
      <c r="B3" s="7" t="s">
        <v>53</v>
      </c>
      <c r="C3" s="8" t="s">
        <v>17</v>
      </c>
      <c r="D3" s="8" t="s">
        <v>18</v>
      </c>
      <c r="E3" s="8" t="s">
        <v>19</v>
      </c>
      <c r="F3" s="8" t="s">
        <v>54</v>
      </c>
      <c r="G3" s="8" t="s">
        <v>55</v>
      </c>
      <c r="H3" s="8" t="s">
        <v>56</v>
      </c>
      <c r="I3" s="8" t="s">
        <v>10</v>
      </c>
      <c r="J3" s="8" t="s">
        <v>11</v>
      </c>
      <c r="K3" s="8" t="s">
        <v>12</v>
      </c>
      <c r="L3" s="8" t="s">
        <v>13</v>
      </c>
      <c r="M3" s="8" t="s">
        <v>14</v>
      </c>
      <c r="N3" s="8" t="s">
        <v>15</v>
      </c>
      <c r="O3" s="8" t="s">
        <v>16</v>
      </c>
      <c r="P3" s="12" t="str">
        <f>CONCATENATE(Gesamtüberblick!P7," / ",Gesamtüberblick!P6)</f>
        <v>C1 / Deponierung</v>
      </c>
      <c r="Q3" s="12" t="str">
        <f>CONCATENATE(Gesamtüberblick!Q7," / ",Gesamtüberblick!Q6)</f>
        <v>C2 / Deponierung</v>
      </c>
      <c r="R3" s="12" t="str">
        <f>CONCATENATE(Gesamtüberblick!R7," / ",Gesamtüberblick!R6)</f>
        <v>C3 / Deponierung</v>
      </c>
      <c r="S3" s="12" t="str">
        <f>CONCATENATE(Gesamtüberblick!S7," / ",Gesamtüberblick!S6)</f>
        <v>C4 / Deponierung</v>
      </c>
      <c r="T3" s="12" t="s">
        <v>25</v>
      </c>
      <c r="U3" s="12" t="s">
        <v>101</v>
      </c>
      <c r="V3" s="12" t="s">
        <v>102</v>
      </c>
      <c r="W3" s="12" t="s">
        <v>297</v>
      </c>
      <c r="X3" s="12" t="s">
        <v>304</v>
      </c>
      <c r="Y3" s="12" t="s">
        <v>298</v>
      </c>
      <c r="Z3" s="12" t="s">
        <v>305</v>
      </c>
      <c r="AA3" s="12" t="str">
        <f>CONCATENATE(Gesamtüberblick!W7," / ",Gesamtüberblick!W6)</f>
        <v>C1 / Recycling</v>
      </c>
      <c r="AB3" s="12" t="str">
        <f>CONCATENATE(Gesamtüberblick!X7," / ",Gesamtüberblick!X6)</f>
        <v>C2 / Recycling</v>
      </c>
      <c r="AC3" s="12" t="str">
        <f>CONCATENATE(Gesamtüberblick!Y7," / ",Gesamtüberblick!Y6)</f>
        <v>C3 / Recycling</v>
      </c>
      <c r="AD3" s="12" t="str">
        <f>CONCATENATE(Gesamtüberblick!Z7," / ",Gesamtüberblick!Z6)</f>
        <v>C4 / Recycling</v>
      </c>
      <c r="AE3" s="12" t="str">
        <f>Gesamtüberblick!AB7</f>
        <v>D aus A5</v>
      </c>
      <c r="AF3" s="12" t="str">
        <f>Gesamtüberblick!AC7</f>
        <v>D aus C</v>
      </c>
      <c r="AG3" s="12" t="s">
        <v>102</v>
      </c>
      <c r="AH3" s="12" t="s">
        <v>297</v>
      </c>
      <c r="AI3" s="12" t="s">
        <v>304</v>
      </c>
      <c r="AJ3" s="12" t="s">
        <v>298</v>
      </c>
      <c r="AK3" s="12" t="s">
        <v>305</v>
      </c>
    </row>
    <row r="4" spans="1:37" ht="24.6" thickBot="1" x14ac:dyDescent="0.35">
      <c r="A4" s="56" t="s">
        <v>159</v>
      </c>
      <c r="B4" s="54" t="s">
        <v>147</v>
      </c>
      <c r="C4" s="17">
        <f>IF(Gesamtüberblick!C39="","",Gesamtüberblick!C39)</f>
        <v>8.9113061997243325E-7</v>
      </c>
      <c r="D4" s="17">
        <f>IF(Gesamtüberblick!D39="","",Gesamtüberblick!D39)</f>
        <v>3.2904922499999994E-7</v>
      </c>
      <c r="E4" s="17">
        <f>IF(Gesamtüberblick!E39="","",Gesamtüberblick!E39)</f>
        <v>6.2398065932709248E-7</v>
      </c>
      <c r="F4" s="17">
        <f>IF(Gesamtüberblick!F39="","",Gesamtüberblick!F39)</f>
        <v>1.8441605042995256E-6</v>
      </c>
      <c r="G4" s="17">
        <f>IF(Gesamtüberblick!G39="","",Gesamtüberblick!G39)</f>
        <v>9.0102874693714721E-7</v>
      </c>
      <c r="H4" s="17">
        <f>IF(Gesamtüberblick!H39="","",Gesamtüberblick!H39)</f>
        <v>7.138775933837565E-9</v>
      </c>
      <c r="I4" s="17">
        <f>IF(Gesamtüberblick!I39="","",Gesamtüberblick!I39)</f>
        <v>0</v>
      </c>
      <c r="J4" s="17" t="str">
        <f>IF(Gesamtüberblick!J39="","",Gesamtüberblick!J39)</f>
        <v/>
      </c>
      <c r="K4" s="17" t="str">
        <f>IF(Gesamtüberblick!K39="","",Gesamtüberblick!K39)</f>
        <v/>
      </c>
      <c r="L4" s="17" t="str">
        <f>IF(Gesamtüberblick!L39="","",Gesamtüberblick!L39)</f>
        <v/>
      </c>
      <c r="M4" s="17" t="str">
        <f>IF(Gesamtüberblick!M39="","",Gesamtüberblick!M39)</f>
        <v/>
      </c>
      <c r="N4" s="17" t="str">
        <f>IF(Gesamtüberblick!N39="","",Gesamtüberblick!N39)</f>
        <v/>
      </c>
      <c r="O4" s="17" t="str">
        <f>IF(Gesamtüberblick!O39="","",Gesamtüberblick!O39)</f>
        <v/>
      </c>
      <c r="P4" s="17" t="str">
        <f>IF(Gesamtüberblick!P39="","",Gesamtüberblick!P39)</f>
        <v/>
      </c>
      <c r="Q4" s="17" t="str">
        <f>IF(Gesamtüberblick!Q39="","",Gesamtüberblick!Q39)</f>
        <v/>
      </c>
      <c r="R4" s="17" t="str">
        <f>IF(Gesamtüberblick!R39="","",Gesamtüberblick!R39)</f>
        <v/>
      </c>
      <c r="S4" s="17" t="str">
        <f>IF(Gesamtüberblick!S39="","",Gesamtüberblick!S39)</f>
        <v/>
      </c>
      <c r="T4" s="17" t="str">
        <f>IF(Gesamtüberblick!U39="","",Gesamtüberblick!U39)</f>
        <v/>
      </c>
      <c r="U4" s="17" t="str">
        <f>IF(Gesamtüberblick!V39="","",Gesamtüberblick!V39)</f>
        <v/>
      </c>
      <c r="V4" s="17" t="str">
        <f>IF(Gesamtüberblick!T39="","",Gesamtüberblick!T39)</f>
        <v/>
      </c>
      <c r="W4" s="17">
        <f>IF(Gesamtüberblick!$AD39="","",Gesamtüberblick!$AD39)</f>
        <v>2.7523280271705103E-6</v>
      </c>
      <c r="X4" s="17">
        <f>IF(Gesamtüberblick!$AE39="","",Gesamtüberblick!$AE39)</f>
        <v>0</v>
      </c>
      <c r="Y4" s="17">
        <f>IF(Gesamtüberblick!AF39="","",Gesamtüberblick!AF39)</f>
        <v>0</v>
      </c>
      <c r="Z4" s="17">
        <f>IF(Gesamtüberblick!AG39="","",Gesamtüberblick!AG39)</f>
        <v>2.7523280271705103E-6</v>
      </c>
      <c r="AA4" s="17">
        <f>IF(Gesamtüberblick!W39="","",Gesamtüberblick!W39)</f>
        <v>8.4628486800000001E-7</v>
      </c>
      <c r="AB4" s="17">
        <f>IF(Gesamtüberblick!X39="","",Gesamtüberblick!X39)</f>
        <v>3.4419374999999996E-7</v>
      </c>
      <c r="AC4" s="17">
        <f>IF(Gesamtüberblick!Y39="","",Gesamtüberblick!Y39)</f>
        <v>0</v>
      </c>
      <c r="AD4" s="17">
        <f>IF(Gesamtüberblick!Z39="","",Gesamtüberblick!Z39)</f>
        <v>2.0051343999999999E-8</v>
      </c>
      <c r="AE4" s="17">
        <f>IF(Gesamtüberblick!AB39="","",Gesamtüberblick!AB39)</f>
        <v>-1.0814852962870545E-8</v>
      </c>
      <c r="AF4" s="17">
        <f>IF(Gesamtüberblick!AC39="","",Gesamtüberblick!AC39)</f>
        <v>-5.7032171537499405E-7</v>
      </c>
      <c r="AG4" s="17">
        <f>IF(Gesamtüberblick!AA39="","",Gesamtüberblick!AA39)</f>
        <v>-5.8113656833786463E-7</v>
      </c>
      <c r="AH4" s="17">
        <f>IF(Gesamtüberblick!$AD39="","",Gesamtüberblick!$AD39)</f>
        <v>2.7523280271705103E-6</v>
      </c>
      <c r="AI4" s="17">
        <f>IF(Gesamtüberblick!$AE39="","",Gesamtüberblick!$AE39)</f>
        <v>0</v>
      </c>
      <c r="AJ4" s="17">
        <f>IF(Gesamtüberblick!AH39="","",Gesamtüberblick!AH39)</f>
        <v>1.2105299619999999E-6</v>
      </c>
      <c r="AK4" s="17">
        <f>IF(Gesamtüberblick!AI39="","",Gesamtüberblick!AI39)</f>
        <v>3.96285798917051E-6</v>
      </c>
    </row>
    <row r="5" spans="1:37" ht="15" thickBot="1" x14ac:dyDescent="0.35">
      <c r="A5" s="56" t="s">
        <v>160</v>
      </c>
      <c r="B5" s="52" t="s">
        <v>192</v>
      </c>
      <c r="C5" s="17">
        <f>IF(Gesamtüberblick!C40="","",Gesamtüberblick!C40)</f>
        <v>1.8500135758665972</v>
      </c>
      <c r="D5" s="17">
        <f>IF(Gesamtüberblick!D40="","",Gesamtüberblick!D40)</f>
        <v>8.4892085389999997E-2</v>
      </c>
      <c r="E5" s="17">
        <f>IF(Gesamtüberblick!E40="","",Gesamtüberblick!E40)</f>
        <v>0.19405661111429356</v>
      </c>
      <c r="F5" s="17">
        <f>IF(Gesamtüberblick!F40="","",Gesamtüberblick!F40)</f>
        <v>2.1289622723708908</v>
      </c>
      <c r="G5" s="17">
        <f>IF(Gesamtüberblick!G40="","",Gesamtüberblick!G40)</f>
        <v>0.18350841077473259</v>
      </c>
      <c r="H5" s="17">
        <f>IF(Gesamtüberblick!H40="","",Gesamtüberblick!H40)</f>
        <v>8.1193488175306666E-2</v>
      </c>
      <c r="I5" s="17">
        <f>IF(Gesamtüberblick!I40="","",Gesamtüberblick!I40)</f>
        <v>0</v>
      </c>
      <c r="J5" s="17" t="str">
        <f>IF(Gesamtüberblick!J40="","",Gesamtüberblick!J40)</f>
        <v/>
      </c>
      <c r="K5" s="17" t="str">
        <f>IF(Gesamtüberblick!K40="","",Gesamtüberblick!K40)</f>
        <v/>
      </c>
      <c r="L5" s="17" t="str">
        <f>IF(Gesamtüberblick!L40="","",Gesamtüberblick!L40)</f>
        <v/>
      </c>
      <c r="M5" s="17" t="str">
        <f>IF(Gesamtüberblick!M40="","",Gesamtüberblick!M40)</f>
        <v/>
      </c>
      <c r="N5" s="17" t="str">
        <f>IF(Gesamtüberblick!N40="","",Gesamtüberblick!N40)</f>
        <v/>
      </c>
      <c r="O5" s="17" t="str">
        <f>IF(Gesamtüberblick!O40="","",Gesamtüberblick!O40)</f>
        <v/>
      </c>
      <c r="P5" s="17" t="str">
        <f>IF(Gesamtüberblick!P40="","",Gesamtüberblick!P40)</f>
        <v/>
      </c>
      <c r="Q5" s="17" t="str">
        <f>IF(Gesamtüberblick!Q40="","",Gesamtüberblick!Q40)</f>
        <v/>
      </c>
      <c r="R5" s="17" t="str">
        <f>IF(Gesamtüberblick!R40="","",Gesamtüberblick!R40)</f>
        <v/>
      </c>
      <c r="S5" s="17" t="str">
        <f>IF(Gesamtüberblick!S40="","",Gesamtüberblick!S40)</f>
        <v/>
      </c>
      <c r="T5" s="17" t="str">
        <f>IF(Gesamtüberblick!U40="","",Gesamtüberblick!U40)</f>
        <v/>
      </c>
      <c r="U5" s="17" t="str">
        <f>IF(Gesamtüberblick!V40="","",Gesamtüberblick!V40)</f>
        <v/>
      </c>
      <c r="V5" s="17" t="str">
        <f>IF(Gesamtüberblick!T40="","",Gesamtüberblick!T40)</f>
        <v/>
      </c>
      <c r="W5" s="17">
        <f>IF(Gesamtüberblick!$AD40="","",Gesamtüberblick!$AD40)</f>
        <v>2.3936641713209301</v>
      </c>
      <c r="X5" s="17">
        <f>IF(Gesamtüberblick!$AE40="","",Gesamtüberblick!$AE40)</f>
        <v>0</v>
      </c>
      <c r="Y5" s="17">
        <f>IF(Gesamtüberblick!AF40="","",Gesamtüberblick!AF40)</f>
        <v>0</v>
      </c>
      <c r="Z5" s="17">
        <f>IF(Gesamtüberblick!AG40="","",Gesamtüberblick!AG40)</f>
        <v>2.3936641713209301</v>
      </c>
      <c r="AA5" s="17">
        <f>IF(Gesamtüberblick!W40="","",Gesamtüberblick!W40)</f>
        <v>2.035082874E-2</v>
      </c>
      <c r="AB5" s="17">
        <f>IF(Gesamtüberblick!X40="","",Gesamtüberblick!X40)</f>
        <v>8.8799252499999995E-2</v>
      </c>
      <c r="AC5" s="17">
        <f>IF(Gesamtüberblick!Y40="","",Gesamtüberblick!Y40)</f>
        <v>0</v>
      </c>
      <c r="AD5" s="17">
        <f>IF(Gesamtüberblick!Z40="","",Gesamtüberblick!Z40)</f>
        <v>1.9182219200000001E-3</v>
      </c>
      <c r="AE5" s="17">
        <f>IF(Gesamtüberblick!AB40="","",Gesamtüberblick!AB40)</f>
        <v>-6.9238232577613523E-2</v>
      </c>
      <c r="AF5" s="17">
        <f>IF(Gesamtüberblick!AC40="","",Gesamtüberblick!AC40)</f>
        <v>-0.89922764705660396</v>
      </c>
      <c r="AG5" s="17">
        <f>IF(Gesamtüberblick!AA40="","",Gesamtüberblick!AA40)</f>
        <v>-0.96846587963421749</v>
      </c>
      <c r="AH5" s="17">
        <f>IF(Gesamtüberblick!$AD40="","",Gesamtüberblick!$AD40)</f>
        <v>2.3936641713209301</v>
      </c>
      <c r="AI5" s="17">
        <f>IF(Gesamtüberblick!$AE40="","",Gesamtüberblick!$AE40)</f>
        <v>0</v>
      </c>
      <c r="AJ5" s="17">
        <f>IF(Gesamtüberblick!AH40="","",Gesamtüberblick!AH40)</f>
        <v>0.11106830316000001</v>
      </c>
      <c r="AK5" s="17">
        <f>IF(Gesamtüberblick!AI40="","",Gesamtüberblick!AI40)</f>
        <v>2.5047324744809303</v>
      </c>
    </row>
    <row r="6" spans="1:37" ht="15" thickBot="1" x14ac:dyDescent="0.35">
      <c r="A6" s="56" t="s">
        <v>161</v>
      </c>
      <c r="B6" s="52" t="s">
        <v>150</v>
      </c>
      <c r="C6" s="17">
        <f>IF(Gesamtüberblick!C41="","",Gesamtüberblick!C41)</f>
        <v>70.497894402976854</v>
      </c>
      <c r="D6" s="17">
        <f>IF(Gesamtüberblick!D41="","",Gesamtüberblick!D41)</f>
        <v>31.005242949999996</v>
      </c>
      <c r="E6" s="17">
        <f>IF(Gesamtüberblick!E41="","",Gesamtüberblick!E41)</f>
        <v>23.294658942967423</v>
      </c>
      <c r="F6" s="17">
        <f>IF(Gesamtüberblick!F41="","",Gesamtüberblick!F41)</f>
        <v>124.79779629594427</v>
      </c>
      <c r="G6" s="17">
        <f>IF(Gesamtüberblick!G41="","",Gesamtüberblick!G41)</f>
        <v>66.416121633278919</v>
      </c>
      <c r="H6" s="17">
        <f>IF(Gesamtüberblick!H41="","",Gesamtüberblick!H41)</f>
        <v>3.3839792832847984</v>
      </c>
      <c r="I6" s="17">
        <f>IF(Gesamtüberblick!I41="","",Gesamtüberblick!I41)</f>
        <v>0</v>
      </c>
      <c r="J6" s="17" t="str">
        <f>IF(Gesamtüberblick!J41="","",Gesamtüberblick!J41)</f>
        <v/>
      </c>
      <c r="K6" s="17" t="str">
        <f>IF(Gesamtüberblick!K41="","",Gesamtüberblick!K41)</f>
        <v/>
      </c>
      <c r="L6" s="17" t="str">
        <f>IF(Gesamtüberblick!L41="","",Gesamtüberblick!L41)</f>
        <v/>
      </c>
      <c r="M6" s="17" t="str">
        <f>IF(Gesamtüberblick!M41="","",Gesamtüberblick!M41)</f>
        <v/>
      </c>
      <c r="N6" s="17" t="str">
        <f>IF(Gesamtüberblick!N41="","",Gesamtüberblick!N41)</f>
        <v/>
      </c>
      <c r="O6" s="17" t="str">
        <f>IF(Gesamtüberblick!O41="","",Gesamtüberblick!O41)</f>
        <v/>
      </c>
      <c r="P6" s="17" t="str">
        <f>IF(Gesamtüberblick!P41="","",Gesamtüberblick!P41)</f>
        <v/>
      </c>
      <c r="Q6" s="17" t="str">
        <f>IF(Gesamtüberblick!Q41="","",Gesamtüberblick!Q41)</f>
        <v/>
      </c>
      <c r="R6" s="17" t="str">
        <f>IF(Gesamtüberblick!R41="","",Gesamtüberblick!R41)</f>
        <v/>
      </c>
      <c r="S6" s="17" t="str">
        <f>IF(Gesamtüberblick!S41="","",Gesamtüberblick!S41)</f>
        <v/>
      </c>
      <c r="T6" s="17" t="str">
        <f>IF(Gesamtüberblick!U41="","",Gesamtüberblick!U41)</f>
        <v/>
      </c>
      <c r="U6" s="17" t="str">
        <f>IF(Gesamtüberblick!V41="","",Gesamtüberblick!V41)</f>
        <v/>
      </c>
      <c r="V6" s="17" t="str">
        <f>IF(Gesamtüberblick!T41="","",Gesamtüberblick!T41)</f>
        <v/>
      </c>
      <c r="W6" s="17">
        <f>IF(Gesamtüberblick!$AD41="","",Gesamtüberblick!$AD41)</f>
        <v>194.59789721250797</v>
      </c>
      <c r="X6" s="17">
        <f>IF(Gesamtüberblick!$AE41="","",Gesamtüberblick!$AE41)</f>
        <v>0</v>
      </c>
      <c r="Y6" s="17">
        <f>IF(Gesamtüberblick!AF41="","",Gesamtüberblick!AF41)</f>
        <v>0</v>
      </c>
      <c r="Z6" s="17">
        <f>IF(Gesamtüberblick!AG41="","",Gesamtüberblick!AG41)</f>
        <v>194.59789721250797</v>
      </c>
      <c r="AA6" s="17">
        <f>IF(Gesamtüberblick!W41="","",Gesamtüberblick!W41)</f>
        <v>20.493423719999999</v>
      </c>
      <c r="AB6" s="17">
        <f>IF(Gesamtüberblick!X41="","",Gesamtüberblick!X41)</f>
        <v>32.4322625</v>
      </c>
      <c r="AC6" s="17">
        <f>IF(Gesamtüberblick!Y41="","",Gesamtüberblick!Y41)</f>
        <v>0</v>
      </c>
      <c r="AD6" s="17">
        <f>IF(Gesamtüberblick!Z41="","",Gesamtüberblick!Z41)</f>
        <v>1.4216850400000001</v>
      </c>
      <c r="AE6" s="17">
        <f>IF(Gesamtüberblick!AB41="","",Gesamtüberblick!AB41)</f>
        <v>-1.939969046078573</v>
      </c>
      <c r="AF6" s="17">
        <f>IF(Gesamtüberblick!AC41="","",Gesamtüberblick!AC41)</f>
        <v>-19.420774597638992</v>
      </c>
      <c r="AG6" s="17">
        <f>IF(Gesamtüberblick!AA41="","",Gesamtüberblick!AA41)</f>
        <v>-21.360743643717566</v>
      </c>
      <c r="AH6" s="17">
        <f>IF(Gesamtüberblick!$AD41="","",Gesamtüberblick!$AD41)</f>
        <v>194.59789721250797</v>
      </c>
      <c r="AI6" s="17">
        <f>IF(Gesamtüberblick!$AE41="","",Gesamtüberblick!$AE41)</f>
        <v>0</v>
      </c>
      <c r="AJ6" s="17">
        <f>IF(Gesamtüberblick!AH41="","",Gesamtüberblick!AH41)</f>
        <v>54.347371260000003</v>
      </c>
      <c r="AK6" s="17">
        <f>IF(Gesamtüberblick!AI41="","",Gesamtüberblick!AI41)</f>
        <v>248.94526847250796</v>
      </c>
    </row>
    <row r="7" spans="1:37" ht="15" thickBot="1" x14ac:dyDescent="0.35">
      <c r="A7" s="56" t="s">
        <v>162</v>
      </c>
      <c r="B7" s="52" t="s">
        <v>152</v>
      </c>
      <c r="C7" s="17">
        <f>IF(Gesamtüberblick!C42="","",Gesamtüberblick!C42)</f>
        <v>4.8901731479923045E-9</v>
      </c>
      <c r="D7" s="17">
        <f>IF(Gesamtüberblick!D42="","",Gesamtüberblick!D42)</f>
        <v>2.0129236054999996E-9</v>
      </c>
      <c r="E7" s="17">
        <f>IF(Gesamtüberblick!E42="","",Gesamtüberblick!E42)</f>
        <v>2.273000461112308E-9</v>
      </c>
      <c r="F7" s="17">
        <f>IF(Gesamtüberblick!F42="","",Gesamtüberblick!F42)</f>
        <v>9.1760972146046117E-9</v>
      </c>
      <c r="G7" s="17">
        <f>IF(Gesamtüberblick!G42="","",Gesamtüberblick!G42)</f>
        <v>4.1314501354389274E-9</v>
      </c>
      <c r="H7" s="17">
        <f>IF(Gesamtüberblick!H42="","",Gesamtüberblick!H42)</f>
        <v>2.2669506264790613E-10</v>
      </c>
      <c r="I7" s="17">
        <f>IF(Gesamtüberblick!I42="","",Gesamtüberblick!I42)</f>
        <v>0</v>
      </c>
      <c r="J7" s="17" t="str">
        <f>IF(Gesamtüberblick!J42="","",Gesamtüberblick!J42)</f>
        <v/>
      </c>
      <c r="K7" s="17" t="str">
        <f>IF(Gesamtüberblick!K42="","",Gesamtüberblick!K42)</f>
        <v/>
      </c>
      <c r="L7" s="17" t="str">
        <f>IF(Gesamtüberblick!L42="","",Gesamtüberblick!L42)</f>
        <v/>
      </c>
      <c r="M7" s="17" t="str">
        <f>IF(Gesamtüberblick!M42="","",Gesamtüberblick!M42)</f>
        <v/>
      </c>
      <c r="N7" s="17" t="str">
        <f>IF(Gesamtüberblick!N42="","",Gesamtüberblick!N42)</f>
        <v/>
      </c>
      <c r="O7" s="17" t="str">
        <f>IF(Gesamtüberblick!O42="","",Gesamtüberblick!O42)</f>
        <v/>
      </c>
      <c r="P7" s="17" t="str">
        <f>IF(Gesamtüberblick!P42="","",Gesamtüberblick!P42)</f>
        <v/>
      </c>
      <c r="Q7" s="17" t="str">
        <f>IF(Gesamtüberblick!Q42="","",Gesamtüberblick!Q42)</f>
        <v/>
      </c>
      <c r="R7" s="17" t="str">
        <f>IF(Gesamtüberblick!R42="","",Gesamtüberblick!R42)</f>
        <v/>
      </c>
      <c r="S7" s="17" t="str">
        <f>IF(Gesamtüberblick!S42="","",Gesamtüberblick!S42)</f>
        <v/>
      </c>
      <c r="T7" s="17" t="str">
        <f>IF(Gesamtüberblick!U42="","",Gesamtüberblick!U42)</f>
        <v/>
      </c>
      <c r="U7" s="17" t="str">
        <f>IF(Gesamtüberblick!V42="","",Gesamtüberblick!V42)</f>
        <v/>
      </c>
      <c r="V7" s="17" t="str">
        <f>IF(Gesamtüberblick!T42="","",Gesamtüberblick!T42)</f>
        <v/>
      </c>
      <c r="W7" s="17">
        <f>IF(Gesamtüberblick!$AD42="","",Gesamtüberblick!$AD42)</f>
        <v>1.3534242412691446E-8</v>
      </c>
      <c r="X7" s="17">
        <f>IF(Gesamtüberblick!$AE42="","",Gesamtüberblick!$AE42)</f>
        <v>0</v>
      </c>
      <c r="Y7" s="17">
        <f>IF(Gesamtüberblick!AF42="","",Gesamtüberblick!AF42)</f>
        <v>0</v>
      </c>
      <c r="Z7" s="17">
        <f>IF(Gesamtüberblick!AG42="","",Gesamtüberblick!AG42)</f>
        <v>1.3534242412691446E-8</v>
      </c>
      <c r="AA7" s="17">
        <f>IF(Gesamtüberblick!W42="","",Gesamtüberblick!W42)</f>
        <v>1.0029170910000001E-9</v>
      </c>
      <c r="AB7" s="17">
        <f>IF(Gesamtüberblick!X42="","",Gesamtüberblick!X42)</f>
        <v>2.1055686249999998E-9</v>
      </c>
      <c r="AC7" s="17">
        <f>IF(Gesamtüberblick!Y42="","",Gesamtüberblick!Y42)</f>
        <v>0</v>
      </c>
      <c r="AD7" s="17">
        <f>IF(Gesamtüberblick!Z42="","",Gesamtüberblick!Z42)</f>
        <v>5.1739043999999998E-11</v>
      </c>
      <c r="AE7" s="17">
        <f>IF(Gesamtüberblick!AB42="","",Gesamtüberblick!AB42)</f>
        <v>-3.3910891513592258E-10</v>
      </c>
      <c r="AF7" s="17">
        <f>IF(Gesamtüberblick!AC42="","",Gesamtüberblick!AC42)</f>
        <v>-3.8101568778393461E-9</v>
      </c>
      <c r="AG7" s="17">
        <f>IF(Gesamtüberblick!AA42="","",Gesamtüberblick!AA42)</f>
        <v>-4.1492657929752687E-9</v>
      </c>
      <c r="AH7" s="17">
        <f>IF(Gesamtüberblick!$AD42="","",Gesamtüberblick!$AD42)</f>
        <v>1.3534242412691446E-8</v>
      </c>
      <c r="AI7" s="17">
        <f>IF(Gesamtüberblick!$AE42="","",Gesamtüberblick!$AE42)</f>
        <v>0</v>
      </c>
      <c r="AJ7" s="17">
        <f>IF(Gesamtüberblick!AH42="","",Gesamtüberblick!AH42)</f>
        <v>3.1602247599999998E-9</v>
      </c>
      <c r="AK7" s="17">
        <f>IF(Gesamtüberblick!AI42="","",Gesamtüberblick!AI42)</f>
        <v>1.6694467172691447E-8</v>
      </c>
    </row>
    <row r="8" spans="1:37" ht="15" thickBot="1" x14ac:dyDescent="0.35">
      <c r="A8" s="56" t="s">
        <v>163</v>
      </c>
      <c r="B8" s="52" t="s">
        <v>152</v>
      </c>
      <c r="C8" s="17">
        <f>IF(Gesamtüberblick!C43="","",Gesamtüberblick!C43)</f>
        <v>6.7805995934462087E-8</v>
      </c>
      <c r="D8" s="17">
        <f>IF(Gesamtüberblick!D43="","",Gesamtüberblick!D43)</f>
        <v>4.4508695149999996E-8</v>
      </c>
      <c r="E8" s="17">
        <f>IF(Gesamtüberblick!E43="","",Gesamtüberblick!E43)</f>
        <v>4.7548555922325426E-8</v>
      </c>
      <c r="F8" s="17">
        <f>IF(Gesamtüberblick!F43="","",Gesamtüberblick!F43)</f>
        <v>1.5986324700678752E-7</v>
      </c>
      <c r="G8" s="17">
        <f>IF(Gesamtüberblick!G43="","",Gesamtüberblick!G43)</f>
        <v>9.9028490939211052E-8</v>
      </c>
      <c r="H8" s="17">
        <f>IF(Gesamtüberblick!H43="","",Gesamtüberblick!H43)</f>
        <v>6.6095643793775281E-9</v>
      </c>
      <c r="I8" s="17">
        <f>IF(Gesamtüberblick!I43="","",Gesamtüberblick!I43)</f>
        <v>0</v>
      </c>
      <c r="J8" s="17" t="str">
        <f>IF(Gesamtüberblick!J43="","",Gesamtüberblick!J43)</f>
        <v/>
      </c>
      <c r="K8" s="17" t="str">
        <f>IF(Gesamtüberblick!K43="","",Gesamtüberblick!K43)</f>
        <v/>
      </c>
      <c r="L8" s="17" t="str">
        <f>IF(Gesamtüberblick!L43="","",Gesamtüberblick!L43)</f>
        <v/>
      </c>
      <c r="M8" s="17" t="str">
        <f>IF(Gesamtüberblick!M43="","",Gesamtüberblick!M43)</f>
        <v/>
      </c>
      <c r="N8" s="17" t="str">
        <f>IF(Gesamtüberblick!N43="","",Gesamtüberblick!N43)</f>
        <v/>
      </c>
      <c r="O8" s="17" t="str">
        <f>IF(Gesamtüberblick!O43="","",Gesamtüberblick!O43)</f>
        <v/>
      </c>
      <c r="P8" s="17" t="str">
        <f>IF(Gesamtüberblick!P43="","",Gesamtüberblick!P43)</f>
        <v/>
      </c>
      <c r="Q8" s="17" t="str">
        <f>IF(Gesamtüberblick!Q43="","",Gesamtüberblick!Q43)</f>
        <v/>
      </c>
      <c r="R8" s="17" t="str">
        <f>IF(Gesamtüberblick!R43="","",Gesamtüberblick!R43)</f>
        <v/>
      </c>
      <c r="S8" s="17" t="str">
        <f>IF(Gesamtüberblick!S43="","",Gesamtüberblick!S43)</f>
        <v/>
      </c>
      <c r="T8" s="17" t="str">
        <f>IF(Gesamtüberblick!U43="","",Gesamtüberblick!U43)</f>
        <v/>
      </c>
      <c r="U8" s="17" t="str">
        <f>IF(Gesamtüberblick!V43="","",Gesamtüberblick!V43)</f>
        <v/>
      </c>
      <c r="V8" s="17" t="str">
        <f>IF(Gesamtüberblick!T43="","",Gesamtüberblick!T43)</f>
        <v/>
      </c>
      <c r="W8" s="17">
        <f>IF(Gesamtüberblick!$AD43="","",Gesamtüberblick!$AD43)</f>
        <v>2.6550130232537606E-7</v>
      </c>
      <c r="X8" s="17">
        <f>IF(Gesamtüberblick!$AE43="","",Gesamtüberblick!$AE43)</f>
        <v>0</v>
      </c>
      <c r="Y8" s="17">
        <f>IF(Gesamtüberblick!AF43="","",Gesamtüberblick!AF43)</f>
        <v>0</v>
      </c>
      <c r="Z8" s="17">
        <f>IF(Gesamtüberblick!AG43="","",Gesamtüberblick!AG43)</f>
        <v>2.6550130232537606E-7</v>
      </c>
      <c r="AA8" s="17">
        <f>IF(Gesamtüberblick!W43="","",Gesamtüberblick!W43)</f>
        <v>6.9715027800000001E-9</v>
      </c>
      <c r="AB8" s="17">
        <f>IF(Gesamtüberblick!X43="","",Gesamtüberblick!X43)</f>
        <v>4.6557212499999995E-8</v>
      </c>
      <c r="AC8" s="17">
        <f>IF(Gesamtüberblick!Y43="","",Gesamtüberblick!Y43)</f>
        <v>0</v>
      </c>
      <c r="AD8" s="17">
        <f>IF(Gesamtüberblick!Z43="","",Gesamtüberblick!Z43)</f>
        <v>6.4748307999999999E-10</v>
      </c>
      <c r="AE8" s="17">
        <f>IF(Gesamtüberblick!AB43="","",Gesamtüberblick!AB43)</f>
        <v>-4.1527676906992718E-9</v>
      </c>
      <c r="AF8" s="17">
        <f>IF(Gesamtüberblick!AC43="","",Gesamtüberblick!AC43)</f>
        <v>-2.3181941330298506E-8</v>
      </c>
      <c r="AG8" s="17">
        <f>IF(Gesamtüberblick!AA43="","",Gesamtüberblick!AA43)</f>
        <v>-2.7334709020997777E-8</v>
      </c>
      <c r="AH8" s="17">
        <f>IF(Gesamtüberblick!$AD43="","",Gesamtüberblick!$AD43)</f>
        <v>2.6550130232537606E-7</v>
      </c>
      <c r="AI8" s="17">
        <f>IF(Gesamtüberblick!$AE43="","",Gesamtüberblick!$AE43)</f>
        <v>0</v>
      </c>
      <c r="AJ8" s="17">
        <f>IF(Gesamtüberblick!AH43="","",Gesamtüberblick!AH43)</f>
        <v>5.4176198359999999E-8</v>
      </c>
      <c r="AK8" s="17">
        <f>IF(Gesamtüberblick!AI43="","",Gesamtüberblick!AI43)</f>
        <v>3.1967750068537607E-7</v>
      </c>
    </row>
    <row r="9" spans="1:37" ht="15" thickBot="1" x14ac:dyDescent="0.35">
      <c r="A9" s="56" t="s">
        <v>164</v>
      </c>
      <c r="B9" s="52" t="s">
        <v>155</v>
      </c>
      <c r="C9" s="17">
        <f>IF(Gesamtüberblick!C44="","",Gesamtüberblick!C44)</f>
        <v>9.6974902472348177</v>
      </c>
      <c r="D9" s="17">
        <f>IF(Gesamtüberblick!D44="","",Gesamtüberblick!D44)</f>
        <v>37.918657329999995</v>
      </c>
      <c r="E9" s="17">
        <f>IF(Gesamtüberblick!E44="","",Gesamtüberblick!E44)</f>
        <v>66.967322247377624</v>
      </c>
      <c r="F9" s="17">
        <f>IF(Gesamtüberblick!F44="","",Gesamtüberblick!F44)</f>
        <v>114.58346982461244</v>
      </c>
      <c r="G9" s="17">
        <f>IF(Gesamtüberblick!G44="","",Gesamtüberblick!G44)</f>
        <v>140.30576661996349</v>
      </c>
      <c r="H9" s="17">
        <f>IF(Gesamtüberblick!H44="","",Gesamtüberblick!H44)</f>
        <v>1.783717100958842</v>
      </c>
      <c r="I9" s="17">
        <f>IF(Gesamtüberblick!I44="","",Gesamtüberblick!I44)</f>
        <v>0</v>
      </c>
      <c r="J9" s="17" t="str">
        <f>IF(Gesamtüberblick!J44="","",Gesamtüberblick!J44)</f>
        <v/>
      </c>
      <c r="K9" s="17" t="str">
        <f>IF(Gesamtüberblick!K44="","",Gesamtüberblick!K44)</f>
        <v/>
      </c>
      <c r="L9" s="17" t="str">
        <f>IF(Gesamtüberblick!L44="","",Gesamtüberblick!L44)</f>
        <v/>
      </c>
      <c r="M9" s="17" t="str">
        <f>IF(Gesamtüberblick!M44="","",Gesamtüberblick!M44)</f>
        <v/>
      </c>
      <c r="N9" s="17" t="str">
        <f>IF(Gesamtüberblick!N44="","",Gesamtüberblick!N44)</f>
        <v/>
      </c>
      <c r="O9" s="17" t="str">
        <f>IF(Gesamtüberblick!O44="","",Gesamtüberblick!O44)</f>
        <v/>
      </c>
      <c r="P9" s="17" t="str">
        <f>IF(Gesamtüberblick!P44="","",Gesamtüberblick!P44)</f>
        <v/>
      </c>
      <c r="Q9" s="17" t="str">
        <f>IF(Gesamtüberblick!Q44="","",Gesamtüberblick!Q44)</f>
        <v/>
      </c>
      <c r="R9" s="17" t="str">
        <f>IF(Gesamtüberblick!R44="","",Gesamtüberblick!R44)</f>
        <v/>
      </c>
      <c r="S9" s="17" t="str">
        <f>IF(Gesamtüberblick!S44="","",Gesamtüberblick!S44)</f>
        <v/>
      </c>
      <c r="T9" s="17" t="str">
        <f>IF(Gesamtüberblick!U44="","",Gesamtüberblick!U44)</f>
        <v/>
      </c>
      <c r="U9" s="17" t="str">
        <f>IF(Gesamtüberblick!V44="","",Gesamtüberblick!V44)</f>
        <v/>
      </c>
      <c r="V9" s="17" t="str">
        <f>IF(Gesamtüberblick!T44="","",Gesamtüberblick!T44)</f>
        <v/>
      </c>
      <c r="W9" s="17">
        <f>IF(Gesamtüberblick!$AD44="","",Gesamtüberblick!$AD44)</f>
        <v>256.67295354553477</v>
      </c>
      <c r="X9" s="17">
        <f>IF(Gesamtüberblick!$AE44="","",Gesamtüberblick!$AE44)</f>
        <v>0</v>
      </c>
      <c r="Y9" s="17">
        <f>IF(Gesamtüberblick!AF44="","",Gesamtüberblick!AF44)</f>
        <v>0</v>
      </c>
      <c r="Z9" s="17">
        <f>IF(Gesamtüberblick!AG44="","",Gesamtüberblick!AG44)</f>
        <v>256.67295354553477</v>
      </c>
      <c r="AA9" s="17">
        <f>IF(Gesamtüberblick!W44="","",Gesamtüberblick!W44)</f>
        <v>2.8888477199999998</v>
      </c>
      <c r="AB9" s="17">
        <f>IF(Gesamtüberblick!X44="","",Gesamtüberblick!X44)</f>
        <v>39.663867499999995</v>
      </c>
      <c r="AC9" s="17">
        <f>IF(Gesamtüberblick!Y44="","",Gesamtüberblick!Y44)</f>
        <v>0</v>
      </c>
      <c r="AD9" s="17">
        <f>IF(Gesamtüberblick!Z44="","",Gesamtüberblick!Z44)</f>
        <v>6.0132121999999999</v>
      </c>
      <c r="AE9" s="17">
        <f>IF(Gesamtüberblick!AB44="","",Gesamtüberblick!AB44)</f>
        <v>-1.5966602958571712</v>
      </c>
      <c r="AF9" s="17">
        <f>IF(Gesamtüberblick!AC44="","",Gesamtüberblick!AC44)</f>
        <v>27.413650016312761</v>
      </c>
      <c r="AG9" s="17">
        <f>IF(Gesamtüberblick!AA44="","",Gesamtüberblick!AA44)</f>
        <v>2775</v>
      </c>
      <c r="AH9" s="17">
        <f>IF(Gesamtüberblick!$AD44="","",Gesamtüberblick!$AD44)</f>
        <v>256.67295354553477</v>
      </c>
      <c r="AI9" s="17">
        <f>IF(Gesamtüberblick!$AE44="","",Gesamtüberblick!$AE44)</f>
        <v>0</v>
      </c>
      <c r="AJ9" s="17">
        <f>IF(Gesamtüberblick!AH44="","",Gesamtüberblick!AH44)</f>
        <v>48.565927419999994</v>
      </c>
      <c r="AK9" s="17">
        <f>IF(Gesamtüberblick!AI44="","",Gesamtüberblick!AI44)</f>
        <v>305.23888096553475</v>
      </c>
    </row>
    <row r="10" spans="1:37" ht="22.2" customHeight="1" thickBot="1" x14ac:dyDescent="0.35">
      <c r="A10" s="116" t="s">
        <v>57</v>
      </c>
      <c r="B10" s="117"/>
      <c r="C10" s="116" t="s">
        <v>169</v>
      </c>
      <c r="D10" s="118"/>
      <c r="E10" s="118"/>
      <c r="F10" s="118"/>
      <c r="G10" s="118"/>
      <c r="H10" s="118"/>
      <c r="I10" s="118"/>
      <c r="J10" s="118"/>
      <c r="K10" s="118"/>
      <c r="L10" s="118"/>
      <c r="M10" s="118"/>
      <c r="N10" s="118"/>
      <c r="O10" s="118"/>
      <c r="P10" s="118"/>
      <c r="Q10" s="118"/>
      <c r="R10" s="118"/>
      <c r="S10" s="118"/>
      <c r="T10" s="118"/>
      <c r="U10" s="118"/>
      <c r="V10" s="119"/>
      <c r="W10" s="93"/>
      <c r="X10" s="93"/>
      <c r="Y10" s="93"/>
      <c r="Z10" s="93"/>
    </row>
  </sheetData>
  <mergeCells count="2">
    <mergeCell ref="C10:V10"/>
    <mergeCell ref="A10:B10"/>
  </mergeCells>
  <pageMargins left="0.7" right="0.7" top="0.78740157499999996" bottom="0.78740157499999996" header="0.3" footer="0.3"/>
</worksheet>
</file>

<file path=customXml/_rels/item1.xml.rels><?xml version="1.0" encoding="UTF-8" standalone="yes"?><Relationships xmlns="http://schemas.openxmlformats.org/package/2006/relationships"><Relationship Id="rId1" Target="itemProps1.xml" Type="http://schemas.openxmlformats.org/officeDocument/2006/relationships/customXmlProps"/></Relationships>
</file>

<file path=customXml/_rels/item2.xml.rels><?xml version="1.0" encoding="UTF-8" standalone="yes"?><Relationships xmlns="http://schemas.openxmlformats.org/package/2006/relationships"><Relationship Id="rId1" Target="itemProps2.xml" Type="http://schemas.openxmlformats.org/officeDocument/2006/relationships/customXmlProps"/></Relationships>
</file>

<file path=customXml/_rels/item3.xml.rels><?xml version="1.0" encoding="UTF-8" standalone="yes"?><Relationships xmlns="http://schemas.openxmlformats.org/package/2006/relationships"><Relationship Id="rId1" Target="itemProps3.xml" Type="http://schemas.openxmlformats.org/officeDocument/2006/relationships/customXmlProps"/></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c83f5085-a295-440d-b805-4e276abe3da8">
      <Terms xmlns="http://schemas.microsoft.com/office/infopath/2007/PartnerControls"/>
    </lcf76f155ced4ddcb4097134ff3c332f>
    <TaxCatchAll xmlns="66899391-fd79-4114-8bcd-44ab75560a73"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kument" ma:contentTypeID="0x0101006AA695348DDFC248A0DF824C7FDDB673" ma:contentTypeVersion="15" ma:contentTypeDescription="Ein neues Dokument erstellen." ma:contentTypeScope="" ma:versionID="3b60a6773fd151b0292c89e2b2d16689">
  <xsd:schema xmlns:xsd="http://www.w3.org/2001/XMLSchema" xmlns:xs="http://www.w3.org/2001/XMLSchema" xmlns:p="http://schemas.microsoft.com/office/2006/metadata/properties" xmlns:ns2="c83f5085-a295-440d-b805-4e276abe3da8" xmlns:ns3="66899391-fd79-4114-8bcd-44ab75560a73" targetNamespace="http://schemas.microsoft.com/office/2006/metadata/properties" ma:root="true" ma:fieldsID="b3977afcb13fb4ed4011d8e5a6150d83" ns2:_="" ns3:_="">
    <xsd:import namespace="c83f5085-a295-440d-b805-4e276abe3da8"/>
    <xsd:import namespace="66899391-fd79-4114-8bcd-44ab75560a73"/>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LengthInSeconds" minOccurs="0"/>
                <xsd:element ref="ns3:SharedWithUsers" minOccurs="0"/>
                <xsd:element ref="ns3:SharedWithDetail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83f5085-a295-440d-b805-4e276abe3da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Bildmarkierungen" ma:readOnly="false" ma:fieldId="{5cf76f15-5ced-4ddc-b409-7134ff3c332f}" ma:taxonomyMulti="true" ma:sspId="21c5c122-0889-4708-a2f9-443b1c8b1bfb" ma:termSetId="09814cd3-568e-fe90-9814-8d621ff8fb84" ma:anchorId="fba54fb3-c3e1-fe81-a776-ca4b69148c4d" ma:open="true" ma:isKeyword="false">
      <xsd:complexType>
        <xsd:sequence>
          <xsd:element ref="pc:Terms" minOccurs="0" maxOccurs="1"/>
        </xsd:sequence>
      </xsd:complex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Location" ma:index="17" nillable="true" ma:displayName="Location" ma:indexed="true" ma:internalName="MediaServiceLocatio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6899391-fd79-4114-8bcd-44ab75560a73"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509874c1-eccd-4ece-8972-717a50d7e949}" ma:internalName="TaxCatchAll" ma:showField="CatchAllData" ma:web="66899391-fd79-4114-8bcd-44ab75560a73">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Freigegeben für"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Freigegeben für -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altstyp"/>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DBFC6AE-7B18-4265-BF7A-58842DA537D6}">
  <ds:schemaRefs>
    <ds:schemaRef ds:uri="http://schemas.openxmlformats.org/package/2006/metadata/core-properties"/>
    <ds:schemaRef ds:uri="http://schemas.microsoft.com/office/2006/documentManagement/types"/>
    <ds:schemaRef ds:uri="http://purl.org/dc/terms/"/>
    <ds:schemaRef ds:uri="http://purl.org/dc/dcmitype/"/>
    <ds:schemaRef ds:uri="c83f5085-a295-440d-b805-4e276abe3da8"/>
    <ds:schemaRef ds:uri="http://schemas.microsoft.com/office/infopath/2007/PartnerControls"/>
    <ds:schemaRef ds:uri="66899391-fd79-4114-8bcd-44ab75560a73"/>
    <ds:schemaRef ds:uri="http://schemas.microsoft.com/office/2006/metadata/properties"/>
    <ds:schemaRef ds:uri="http://www.w3.org/XML/1998/namespace"/>
    <ds:schemaRef ds:uri="http://purl.org/dc/elements/1.1/"/>
  </ds:schemaRefs>
</ds:datastoreItem>
</file>

<file path=customXml/itemProps2.xml><?xml version="1.0" encoding="utf-8"?>
<ds:datastoreItem xmlns:ds="http://schemas.openxmlformats.org/officeDocument/2006/customXml" ds:itemID="{E5F8E63B-7F12-4A9D-94EC-777113942B5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83f5085-a295-440d-b805-4e276abe3da8"/>
    <ds:schemaRef ds:uri="66899391-fd79-4114-8bcd-44ab75560a7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B7C60A2-3F62-4FDE-BE74-C740D0E72C9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10</vt:i4>
      </vt:variant>
    </vt:vector>
  </HeadingPairs>
  <TitlesOfParts>
    <vt:vector size="10" baseType="lpstr">
      <vt:lpstr>results</vt:lpstr>
      <vt:lpstr>EPD-Editor_3-1</vt:lpstr>
      <vt:lpstr>baubook</vt:lpstr>
      <vt:lpstr>Übersicht_Register</vt:lpstr>
      <vt:lpstr>Erläuterungen</vt:lpstr>
      <vt:lpstr>Gesamtüberblick</vt:lpstr>
      <vt:lpstr>EPD-Exporttabelle1</vt:lpstr>
      <vt:lpstr>EPD-Exporttabelle2</vt:lpstr>
      <vt:lpstr>EPD-Exporttabelle3</vt:lpstr>
      <vt:lpstr>EPD-Exporttabelle4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2014-06-17T12:21:02Z</dcterms:created>
  <dc:creator>Sarah</dc:creator>
  <cp:lastModifiedBy>Sarah Richter</cp:lastModifiedBy>
  <dcterms:modified xsi:type="dcterms:W3CDTF">2025-03-13T13:51:29Z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0x0101006AA695348DDFC248A0DF824C7FDDB673</vt:lpwstr>
  </property>
  <property fmtid="{D5CDD505-2E9C-101B-9397-08002B2CF9AE}" pid="3" name="MediaServiceImageTags">
    <vt:lpwstr/>
  </property>
</Properties>
</file>