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Sarah\NextBauEPD\Bau EPD GmbH\000 - Bau EPD Kunden\M08-ALL Excel-Files database-Ecoinvent\EN 15804+A2\"/>
    </mc:Choice>
  </mc:AlternateContent>
  <xr:revisionPtr revIDLastSave="0" documentId="13_ncr:1_{0CA8720A-BF01-45C4-BC9E-3377F2D0BFD1}"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0" i="11" l="1"/>
  <c r="AG30" i="11" s="1"/>
  <c r="AE30" i="11"/>
  <c r="AF30" i="11"/>
  <c r="T30" i="11"/>
  <c r="AI9" i="11" l="1"/>
  <c r="AI10" i="11"/>
  <c r="AI11" i="11"/>
  <c r="AI12" i="11"/>
  <c r="AI13" i="11"/>
  <c r="AI14" i="11"/>
  <c r="AI15" i="11"/>
  <c r="AI16" i="11"/>
  <c r="AI17" i="11"/>
  <c r="AI18" i="11"/>
  <c r="AI19" i="11"/>
  <c r="AI20" i="11"/>
  <c r="AI21" i="11"/>
  <c r="AI22" i="11"/>
  <c r="AI23" i="11"/>
  <c r="AI24" i="11"/>
  <c r="AI25" i="11"/>
  <c r="AI26" i="11"/>
  <c r="AI27" i="11"/>
  <c r="AI28" i="11"/>
  <c r="AI29" i="11"/>
  <c r="AI30" i="11"/>
  <c r="AI31" i="11"/>
  <c r="AI32" i="11"/>
  <c r="AI33" i="11"/>
  <c r="AI34" i="11"/>
  <c r="AI35" i="11"/>
  <c r="AI36" i="11"/>
  <c r="AI37" i="11"/>
  <c r="AI38" i="11"/>
  <c r="AI39" i="11"/>
  <c r="AI40" i="11"/>
  <c r="AI41" i="11"/>
  <c r="AI42" i="11"/>
  <c r="AI43" i="11"/>
  <c r="AI44" i="11"/>
  <c r="AI45" i="11"/>
  <c r="AI8" i="11"/>
  <c r="AF8" i="11" l="1"/>
  <c r="T9" i="11" l="1"/>
  <c r="T10" i="11"/>
  <c r="T11" i="11"/>
  <c r="T12" i="11"/>
  <c r="T13" i="11"/>
  <c r="T14" i="11"/>
  <c r="T15" i="11"/>
  <c r="T16" i="11"/>
  <c r="T17" i="11"/>
  <c r="T18" i="11"/>
  <c r="T19" i="11"/>
  <c r="T20" i="11"/>
  <c r="T21" i="11"/>
  <c r="T22" i="11"/>
  <c r="T23" i="11"/>
  <c r="T24" i="11"/>
  <c r="T25" i="11"/>
  <c r="T26" i="11"/>
  <c r="T27" i="11"/>
  <c r="T28" i="11"/>
  <c r="T29" i="11"/>
  <c r="T31" i="11"/>
  <c r="T32" i="11"/>
  <c r="T33" i="11"/>
  <c r="T34" i="11"/>
  <c r="T35" i="11"/>
  <c r="T36" i="11"/>
  <c r="T37" i="11"/>
  <c r="T38" i="11"/>
  <c r="T39" i="11"/>
  <c r="T40" i="11"/>
  <c r="T41" i="11"/>
  <c r="T42" i="11"/>
  <c r="T43" i="11"/>
  <c r="T44" i="11"/>
  <c r="T8" i="11"/>
  <c r="I39" i="34" l="1"/>
  <c r="AE10" i="11"/>
  <c r="X6" i="13" s="1"/>
  <c r="AF10" i="11"/>
  <c r="Y6" i="13" s="1"/>
  <c r="T39" i="34"/>
  <c r="U39" i="34"/>
  <c r="P39" i="34"/>
  <c r="S39" i="34"/>
  <c r="G39" i="34"/>
  <c r="O39" i="34"/>
  <c r="F39" i="34"/>
  <c r="E39" i="34"/>
  <c r="J39" i="34"/>
  <c r="AE9" i="11"/>
  <c r="AF9" i="11"/>
  <c r="Y5" i="13" s="1"/>
  <c r="T4" i="13"/>
  <c r="AF6" i="11"/>
  <c r="AH10" i="11"/>
  <c r="AJ6" i="13" s="1"/>
  <c r="AH9" i="11"/>
  <c r="AJ5" i="13" s="1"/>
  <c r="AH8" i="11"/>
  <c r="AJ4" i="13" s="1"/>
  <c r="AI6" i="11"/>
  <c r="AH6" i="11"/>
  <c r="AG6" i="11"/>
  <c r="AD9" i="11"/>
  <c r="AH5" i="13" s="1"/>
  <c r="AD10" i="11"/>
  <c r="W6" i="13" s="1"/>
  <c r="Y4" i="13"/>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K5" i="13"/>
  <c r="AG10" i="11"/>
  <c r="Z6" i="13" s="1"/>
  <c r="AK6" i="13"/>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K8" i="13"/>
  <c r="X8" i="34"/>
  <c r="AI10" i="13"/>
  <c r="X10" i="13"/>
  <c r="AE16" i="11"/>
  <c r="AI9" i="13"/>
  <c r="X9" i="13"/>
  <c r="AD14" i="11"/>
  <c r="AF12" i="11"/>
  <c r="Y8" i="13" s="1"/>
  <c r="AI8" i="13"/>
  <c r="X8" i="13"/>
  <c r="X7" i="13"/>
  <c r="AI7" i="13"/>
  <c r="X11" i="13"/>
  <c r="AI11" i="13"/>
  <c r="AK7" i="13"/>
  <c r="AK9" i="13"/>
  <c r="W9" i="13"/>
  <c r="AH9" i="13"/>
  <c r="AG11" i="11"/>
  <c r="Z7" i="13" s="1"/>
  <c r="Y7" i="13"/>
  <c r="E3" i="34"/>
  <c r="B776" i="30"/>
  <c r="B778" i="30"/>
  <c r="B668" i="30"/>
  <c r="D612" i="30"/>
  <c r="D538" i="30"/>
  <c r="X6" i="11"/>
  <c r="B605" i="30" s="1"/>
  <c r="Y6" i="11"/>
  <c r="B690" i="30" s="1"/>
  <c r="Z6" i="11"/>
  <c r="B746" i="30" s="1"/>
  <c r="AA6" i="11"/>
  <c r="AA1" i="34" s="1"/>
  <c r="AB6" i="11"/>
  <c r="AC6" i="11"/>
  <c r="W6" i="11"/>
  <c r="U6" i="11"/>
  <c r="T6" i="11"/>
  <c r="V1" i="34" s="1"/>
  <c r="B775" i="30" l="1"/>
  <c r="B672" i="30"/>
  <c r="B625" i="30"/>
  <c r="B624" i="30"/>
  <c r="B623" i="30"/>
  <c r="B622" i="30"/>
  <c r="B621" i="30"/>
  <c r="B620" i="30"/>
  <c r="B692" i="30"/>
  <c r="B673" i="30"/>
  <c r="B626" i="30"/>
  <c r="B704" i="30"/>
  <c r="B703" i="30"/>
  <c r="B694" i="30"/>
  <c r="B693" i="30"/>
  <c r="AG12" i="11"/>
  <c r="Z8" i="13" s="1"/>
  <c r="W9" i="34"/>
  <c r="X9" i="34"/>
  <c r="Z8" i="34"/>
  <c r="Y8" i="34"/>
  <c r="AH15" i="11"/>
  <c r="AJ11" i="13" s="1"/>
  <c r="X12" i="13"/>
  <c r="AI12" i="13"/>
  <c r="AF13" i="11"/>
  <c r="AD15" i="11"/>
  <c r="W10" i="13"/>
  <c r="AH10" i="13"/>
  <c r="AK10" i="13"/>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K11" i="13"/>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K12" i="13"/>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K13" i="13"/>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K14" i="13"/>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K15" i="13"/>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K16" i="13"/>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K4" i="14"/>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K5" i="14"/>
  <c r="AD23" i="11"/>
  <c r="AB13" i="13"/>
  <c r="D595" i="30"/>
  <c r="C14" i="13"/>
  <c r="E12" i="34"/>
  <c r="D26" i="30"/>
  <c r="AG10" i="13"/>
  <c r="D864" i="30"/>
  <c r="AE9" i="13"/>
  <c r="AF9" i="13"/>
  <c r="AC12" i="13"/>
  <c r="D677" i="30"/>
  <c r="AD11" i="13"/>
  <c r="D752" i="30"/>
  <c r="AA14" i="13"/>
  <c r="D544" i="30"/>
  <c r="AH6" i="14" l="1"/>
  <c r="W6" i="14"/>
  <c r="X8" i="14"/>
  <c r="AI8" i="14"/>
  <c r="AH24" i="11"/>
  <c r="AJ7" i="14" s="1"/>
  <c r="AE26" i="11"/>
  <c r="AK6" i="14"/>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K7" i="14"/>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K8" i="14"/>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K9" i="14"/>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K10" i="14"/>
  <c r="AF26" i="11"/>
  <c r="AG26" i="11" s="1"/>
  <c r="Z9" i="14" s="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K11" i="14"/>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J13" i="14"/>
  <c r="AF28" i="11"/>
  <c r="AG28" i="11" s="1"/>
  <c r="Z11" i="14" s="1"/>
  <c r="AE32" i="11"/>
  <c r="AK12" i="14"/>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K13" i="14"/>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4" i="15"/>
  <c r="AJ4" i="15"/>
  <c r="AH32" i="11"/>
  <c r="AJ5" i="15" s="1"/>
  <c r="AD32" i="11"/>
  <c r="AH5" i="15" s="1"/>
  <c r="Z13" i="14"/>
  <c r="AE34" i="11"/>
  <c r="AK4" i="15"/>
  <c r="AG6" i="14"/>
  <c r="AA17" i="34"/>
  <c r="D886" i="30"/>
  <c r="AC8" i="14"/>
  <c r="Y19" i="34"/>
  <c r="D690" i="30"/>
  <c r="AE5" i="14"/>
  <c r="AF5" i="14"/>
  <c r="AD7" i="14"/>
  <c r="Z18" i="34"/>
  <c r="D763" i="30"/>
  <c r="C10" i="14"/>
  <c r="E21" i="34"/>
  <c r="D4" i="30"/>
  <c r="AB9" i="14"/>
  <c r="X20" i="34"/>
  <c r="D628" i="30"/>
  <c r="AA10" i="14"/>
  <c r="W21" i="34"/>
  <c r="D522" i="30"/>
  <c r="W5" i="15" l="1"/>
  <c r="AI7" i="15"/>
  <c r="X7" i="15"/>
  <c r="AH33" i="11"/>
  <c r="AJ6" i="15" s="1"/>
  <c r="AF31" i="11"/>
  <c r="AG31" i="11" s="1"/>
  <c r="Z4" i="15" s="1"/>
  <c r="AD33" i="11"/>
  <c r="AE35" i="11"/>
  <c r="AK5" i="15"/>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K6" i="15"/>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K7" i="15"/>
  <c r="AC11" i="14"/>
  <c r="Y22" i="34"/>
  <c r="D676" i="30"/>
  <c r="AD10" i="14"/>
  <c r="Z21" i="34"/>
  <c r="D744" i="30"/>
  <c r="AB12" i="14"/>
  <c r="X23" i="34"/>
  <c r="D614" i="30"/>
  <c r="AG9" i="14"/>
  <c r="D887" i="30"/>
  <c r="AA20" i="34"/>
  <c r="C13" i="14"/>
  <c r="E24" i="34"/>
  <c r="D5" i="30"/>
  <c r="AE8" i="14"/>
  <c r="AF8" i="14"/>
  <c r="AA13" i="14"/>
  <c r="W24" i="34"/>
  <c r="D523" i="30"/>
  <c r="X10" i="15" l="1"/>
  <c r="AI10" i="15"/>
  <c r="AK8" i="15"/>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K9" i="15"/>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K10" i="15"/>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K11" i="15"/>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K4" i="3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K5" i="3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K6" i="3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K7" i="3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K8" i="3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K9" i="31"/>
  <c r="AD10" i="15"/>
  <c r="Z31" i="34"/>
  <c r="D754" i="30"/>
  <c r="W5" i="31"/>
  <c r="W34" i="34"/>
  <c r="AG9" i="15"/>
  <c r="D884" i="30"/>
  <c r="AA30" i="34"/>
  <c r="AC11" i="15"/>
  <c r="Y32" i="34"/>
  <c r="D681" i="30"/>
  <c r="AE8" i="15"/>
  <c r="AF8" i="15"/>
  <c r="C5" i="31"/>
  <c r="E34" i="34"/>
  <c r="D30" i="30"/>
  <c r="X4" i="31"/>
  <c r="X33" i="34"/>
  <c r="D624" i="30"/>
  <c r="D548" i="30"/>
  <c r="AF44" i="11" l="1"/>
  <c r="AG44" i="11" s="1"/>
  <c r="AG9" i="31" s="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K4" i="13"/>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<sst xmlns="http://schemas.openxmlformats.org/spreadsheetml/2006/main" count="4349" uniqueCount="333">
  <si>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</si>
  <si>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</si>
  <si>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</si>
  <si>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</si>
  <si>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</si>
  <si>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</si>
  <si>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</si>
  <si>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</si>
  <si>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</si>
  <si>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</si>
  <si>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</si>
  <si>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</si>
  <si>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</si>
  <si>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</si>
  <si>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</si>
  <si>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</si>
  <si>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</si>
  <si>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</si>
  <si>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</si>
  <si>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</si>
  <si>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</si>
  <si>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</si>
  <si>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</si>
  <si>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</si>
  <si>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</si>
  <si>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</si>
  <si>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</si>
  <si>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</si>
  <si>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</si>
  <si>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</si>
  <si>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</si>
  <si>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</si>
  <si>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</si>
  <si>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</si>
  <si>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</si>
  <si>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</si>
  <si>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</si>
  <si>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</si>
  <si>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</si>
  <si>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</si>
  <si>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</si>
  <si>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</si>
  <si>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</si>
  <si>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</si>
  <si>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</si>
  <si>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</si>
  <si>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</si>
  <si>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</si>
  <si>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</si>
  <si>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</si>
  <si>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</si>
  <si>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</si>
  <si>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</si>
  <si>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</si>
  <si>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</si>
  <si>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</si>
  <si>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</si>
  <si>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</si>
  <si>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</si>
  <si>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</si>
  <si>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</si>
  <si>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</si>
  <si>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</si>
  <si>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</si>
  <si>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</si>
  <si>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</si>
  <si>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</si>
  <si>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</si>
  <si>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</si>
  <si>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</si>
  <si>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</si>
  <si>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</si>
  <si>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</si>
  <si>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</si>
  <si>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</si>
  <si>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</si>
  <si>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</si>
  <si>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</si>
  <si>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</si>
  <si>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</si>
  <si>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</si>
  <si>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</si>
  <si>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</si>
  <si>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</si>
  <si>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</si>
  <si>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</si>
  <si>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</si>
  <si>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</si>
  <si>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</si>
  <si>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</si>
  <si>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</si>
  <si>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</si>
  <si>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</si>
  <si>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</si>
  <si>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</si>
  <si>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</si>
  <si>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</si>
  <si>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</si>
  <si>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</si>
  <si>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</si>
  <si>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</si>
  <si>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</si>
  <si>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</si>
  <si>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</si>
  <si>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</si>
  <si>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</si>
  <si>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</si>
  <si>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</si>
  <si>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</si>
  <si>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</si>
  <si>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</si>
  <si>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</si>
  <si>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</si>
  <si>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</si>
  <si>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</si>
  <si>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</si>
  <si>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</si>
  <si>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</si>
  <si>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</si>
  <si>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</si>
  <si>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</si>
  <si>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</si>
  <si>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</si>
  <si>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</si>
  <si>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</si>
  <si>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</si>
  <si>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</si>
  <si>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</si>
  <si>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</si>
  <si>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</si>
  <si>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</si>
  <si>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</si>
  <si>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</si>
  <si>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</si>
  <si>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</si>
  <si>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</si>
  <si>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</si>
  <si>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</si>
  <si>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</si>
  <si>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</si>
  <si>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</si>
  <si>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</si>
  <si>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</si>
  <si>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</si>
  <si>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</si>
  <si>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</si>
  <si>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</si>
  <si>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</si>
  <si>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</si>
  <si>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</si>
  <si>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</si>
  <si>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</si>
  <si>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</si>
  <si>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</si>
  <si>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</si>
  <si>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</si>
  <si>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</si>
  <si>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</si>
  <si>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</si>
  <si>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</si>
  <si>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</si>
  <si>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</si>
  <si>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</si>
  <si>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</si>
  <si>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</si>
  <si>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</si>
  <si>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</si>
  <si>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</si>
  <si>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</si>
  <si>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</si>
  <si>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</si>
  <si>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</si>
  <si>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</si>
  <si>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</si>
  <si>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</si>
  <si>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</si>
  <si>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</si>
  <si>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</si>
  <si>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</si>
  <si>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</si>
  <si>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</si>
  <si>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</si>
  <si>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</si>
  <si>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</si>
  <si>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</si>
  <si>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</si>
  <si>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</si>
  <si>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</si>
  <si>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</si>
  <si>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</si>
  <si>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</si>
  <si>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</si>
  <si>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</si>
  <si>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</si>
  <si>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</si>
  <si>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</si>
  <si>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</si>
  <si>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</si>
  <si>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</si>
  <si>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</si>
  <si>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</si>
  <si>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</si>
  <si>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</si>
  <si>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</si>
  <si>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</si>
  <si>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</si>
  <si>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</si>
  <si>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</si>
  <si>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</si>
  <si>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</si>
  <si>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</si>
  <si>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</si>
  <si>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</si>
  <si>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</si>
  <si>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</si>
  <si>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</si>
  <si>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</si>
  <si>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</si>
  <si>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</si>
  <si>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</si>
  <si>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</si>
  <si>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</si>
  <si>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</si>
  <si>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</si>
  <si>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</si>
  <si>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</si>
  <si>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</si>
  <si>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</si>
  <si>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</si>
  <si>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</si>
  <si>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</si>
  <si>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</si>
  <si>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</si>
  <si>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</si>
  <si>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</si>
  <si>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</si>
  <si>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</si>
  <si>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</si>
  <si>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</si>
  <si>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</si>
  <si>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</si>
  <si>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</si>
  <si>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</si>
  <si>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</si>
  <si>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</si>
  <si>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</si>
  <si>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</si>
  <si>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</si>
  <si>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</si>
  <si>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</si>
  <si>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</si>
  <si>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</si>
  <si>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</si>
  <si>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</si>
  <si>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</si>
  <si>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</si>
  <si>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</si>
  <si>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</si>
  <si>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</si>
  <si>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</si>
  <si>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</si>
  <si>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</si>
  <si>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</si>
  <si>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</si>
  <si>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</si>
  <si>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</si>
  <si>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</si>
  <si>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</si>
  <si>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</si>
  <si>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</si>
  <si>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</si>
  <si>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</si>
  <si>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</si>
  <si>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</si>
  <si>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</si>
  <si>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</si>
  <si>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</si>
  <si>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</si>
  <si>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</si>
  <si>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</si>
  <si>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</si>
  <si>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</si>
  <si>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</si>
  <si>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</si>
  <si>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</si>
  <si>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</si>
  <si>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</si>
  <si>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</si>
  <si>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</si>
  <si>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</si>
  <si>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</si>
  <si>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</si>
  <si>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</si>
  <si>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</si>
  <si>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</si>
  <si>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</si>
  <si>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</si>
  <si>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</si>
  <si>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</si>
  <si>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</si>
  <si>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</si>
  <si>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</si>
  <si>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</si>
  <si>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</si>
  <si>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</si>
  <si>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</si>
  <si>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</si>
  <si>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</si>
  <si>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</si>
  <si>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</si>
  <si>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</si>
  <si>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</si>
  <si>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</si>
  <si>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</si>
  <si>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</si>
  <si>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</si>
  <si>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</si>
  <si>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</si>
  <si>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1 m³</t>
  </si>
  <si>
    <t>kg/m3</t>
  </si>
  <si>
    <r>
      <t>BAU-EPD-Isolena-2024-1-Ecoinvent-Schafwolldämmung</t>
    </r>
    <r>
      <rPr>
        <sz val="9"/>
        <color theme="1"/>
        <rFont val="Calibri"/>
        <family val="2"/>
        <scheme val="minor"/>
      </rPr>
      <t xml:space="preserve"> </t>
    </r>
  </si>
  <si>
    <t>Zellbezüge mit Werten austauschen</t>
  </si>
  <si>
    <t>Zellbezüge sind im ersten Tabellenblatt "EPD-Editor_3-1 durch Werte auszutauschen (copy/paste mit "Einfügen 1,2,3"</t>
  </si>
  <si>
    <t>C1 / Energierückgewinnung</t>
  </si>
  <si>
    <t>C2 / Energierückgewinnung</t>
  </si>
  <si>
    <t>C3 / Energierückgewinnung</t>
  </si>
  <si>
    <t>C4 / Energierückgewinnung</t>
  </si>
  <si>
    <t>D / Energierückgewinnung</t>
  </si>
  <si>
    <t>C1 / -</t>
  </si>
  <si>
    <t>C2 / -</t>
  </si>
  <si>
    <t>C3 / -</t>
  </si>
  <si>
    <t>C4 / -</t>
  </si>
  <si>
    <t>D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</si>
</sst>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6">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30" fillId="0" borderId="0" xfId="0" applyFont="1" applyAlignment="1">
      <alignment horizontal="left"/>
    </xf>
    <xf numFmtId="0" fontId="30" fillId="0" borderId="2" xfId="0" applyFont="1" applyBorder="1" applyAlignment="1">
      <alignment horizontal="left" wrapText="1"/>
    </xf>
    <xf numFmtId="0" fontId="9" fillId="0" borderId="0" xfId="0" applyFont="1" applyAlignment="1">
      <alignment horizontal="left"/>
    </xf>
    <xf numFmtId="2" fontId="4" fillId="0" borderId="1" xfId="0" applyNumberFormat="1" applyFont="1" applyBorder="1" applyAlignment="1">
      <alignment horizontal="center" vertical="center" wrapText="1"/>
    </xf>
    <xf numFmtId="0" fontId="3" fillId="0" borderId="0" xfId="0" applyFont="1"/>
    <xf numFmtId="0" fontId="0" fillId="0" borderId="10" xfId="0" applyBorder="1" applyAlignment="1">
      <alignment vertical="top" wrapText="1"/>
    </xf>
    <xf numFmtId="165"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13EA-7810-4683-88A5-CBC2BEB0EACF}">
  <sheetPr>
    <tabColor rgb="FF92D050"/>
  </sheetPr>
  <dimension ref="A1:AG39"/>
  <sheetViews>
    <sheetView tabSelected="1" topLeftCell="C1" zoomScale="96" zoomScaleNormal="60" workbookViewId="0">
      <selection activeCell="C2" sqref="C2"/>
    </sheetView>
  </sheetViews>
  <sheetFormatPr baseColWidth="10" defaultRowHeight="14.4" x14ac:dyDescent="0.3"/>
  <cols>
    <col min="1" max="1" width="44.109375" customWidth="1"/>
    <col min="2" max="2" width="17.6640625" customWidth="1"/>
    <col min="3" max="3" width="71.77734375" customWidth="1"/>
    <col min="4" max="4" width="22.109375" style="73" customWidth="1"/>
    <col min="5" max="17" width="6.77734375" style="70" customWidth="1"/>
    <col min="18" max="18" width="9.6640625" style="70" customWidth="1"/>
    <col min="19" max="19" width="14.44140625" style="70" customWidth="1"/>
    <col min="20" max="20" width="17.77734375" style="70" customWidth="1"/>
    <col min="21" max="21" width="16.109375" style="70" customWidth="1"/>
    <col min="22" max="27" width="9.6640625" style="70" customWidth="1"/>
  </cols>
  <sheetData>
    <row r="1" spans="1:33" s="71" customFormat="1" x14ac:dyDescent="0.3">
      <c r="A1" s="50" t="s">
        <v>217</v>
      </c>
      <c r="B1" s="50" t="s">
        <v>218</v>
      </c>
      <c r="C1" s="50" t="s">
        <v>219</v>
      </c>
      <c r="D1" s="72" t="s">
        <v>220</v>
      </c>
      <c r="E1" s="89" t="s">
        <v>17</v>
      </c>
      <c r="F1" s="89" t="s">
        <v>18</v>
      </c>
      <c r="G1" s="89" t="s">
        <v>19</v>
      </c>
      <c r="H1" s="89" t="s">
        <v>72</v>
      </c>
      <c r="I1" s="89" t="s">
        <v>1</v>
      </c>
      <c r="J1" s="89" t="s">
        <v>2</v>
      </c>
      <c r="K1" s="89" t="s">
        <v>10</v>
      </c>
      <c r="L1" s="89" t="s">
        <v>11</v>
      </c>
      <c r="M1" s="89" t="s">
        <v>12</v>
      </c>
      <c r="N1" s="89" t="s">
        <v>13</v>
      </c>
      <c r="O1" s="89" t="s">
        <v>14</v>
      </c>
      <c r="P1" s="89" t="s">
        <v>15</v>
      </c>
      <c r="Q1" s="89" t="s">
        <v>16</v>
      </c>
      <c r="R1" s="89" t="s">
        <v>323</v>
      </c>
      <c r="S1" s="89" t="s">
        <v>324</v>
      </c>
      <c r="T1" s="89" t="s">
        <v>325</v>
      </c>
      <c r="U1" s="89" t="s">
        <v>326</v>
      </c>
      <c r="V1" s="89" t="s">
        <v>327</v>
      </c>
      <c r="W1" s="89" t="s">
        <v>328</v>
      </c>
      <c r="X1" s="89" t="s">
        <v>329</v>
      </c>
      <c r="Y1" s="89" t="s">
        <v>330</v>
      </c>
      <c r="Z1" s="89" t="s">
        <v>331</v>
      </c>
      <c r="AA1" s="89" t="s">
        <v>332</v>
      </c>
    </row>
    <row r="2" spans="1:33" x14ac:dyDescent="0.3">
      <c r="A2" t="s">
        <v>301</v>
      </c>
      <c r="B2" t="s">
        <v>243</v>
      </c>
      <c r="C2" t="s">
        <v>131</v>
      </c>
      <c r="D2" s="73" t="s">
        <v>237</v>
      </c>
      <c r="E2" s="88" t="s">
        <v>130</v>
      </c>
      <c r="F2" s="88" t="s">
        <v>130</v>
      </c>
      <c r="G2" s="88" t="s">
        <v>130</v>
      </c>
      <c r="H2" s="88">
        <v>-19.340384402088805</v>
      </c>
      <c r="I2" s="88">
        <v>5.2575494330026009</v>
      </c>
      <c r="J2" s="88">
        <v>0.71837036077858052</v>
      </c>
      <c r="K2" s="88">
        <v>0</v>
      </c>
      <c r="L2" s="88">
        <v>0</v>
      </c>
      <c r="M2" s="88">
        <v>0</v>
      </c>
      <c r="N2" s="88">
        <v>0</v>
      </c>
      <c r="O2" s="88">
        <v>0</v>
      </c>
      <c r="P2" s="88">
        <v>0</v>
      </c>
      <c r="Q2" s="88">
        <v>0</v>
      </c>
      <c r="R2" s="88">
        <v>0</v>
      </c>
      <c r="S2" s="88">
        <v>1.9320017828981202</v>
      </c>
      <c r="T2" s="88">
        <v>37.359601858393511</v>
      </c>
      <c r="U2" s="88">
        <v>0</v>
      </c>
      <c r="V2" s="88">
        <v>-6.9641345376868751</v>
      </c>
      <c r="W2" s="88" t="s">
        <v>130</v>
      </c>
      <c r="X2" s="88" t="s">
        <v>130</v>
      </c>
      <c r="Y2" s="88" t="s">
        <v>130</v>
      </c>
      <c r="Z2" s="88" t="s">
        <v>130</v>
      </c>
      <c r="AA2" s="88" t="s">
        <v>130</v>
      </c>
    </row>
    <row r="3" spans="1:33" x14ac:dyDescent="0.3">
      <c r="A3" t="s">
        <v>299</v>
      </c>
      <c r="B3" t="s">
        <v>238</v>
      </c>
      <c r="C3" t="s">
        <v>97</v>
      </c>
      <c r="D3" s="73" t="s">
        <v>237</v>
      </c>
      <c r="E3" s="88" t="s">
        <v>130</v>
      </c>
      <c r="F3" s="88" t="s">
        <v>130</v>
      </c>
      <c r="G3" s="88" t="s">
        <v>130</v>
      </c>
      <c r="H3" s="88">
        <v>16.897571015400001</v>
      </c>
      <c r="I3" s="88">
        <v>5.2544465604000008</v>
      </c>
      <c r="J3" s="88">
        <v>6.0692955323999997E-3</v>
      </c>
      <c r="K3" s="88">
        <v>0</v>
      </c>
      <c r="L3" s="88">
        <v>0</v>
      </c>
      <c r="M3" s="88">
        <v>0</v>
      </c>
      <c r="N3" s="88">
        <v>0</v>
      </c>
      <c r="O3" s="88">
        <v>0</v>
      </c>
      <c r="P3" s="88">
        <v>0</v>
      </c>
      <c r="Q3" s="88">
        <v>0</v>
      </c>
      <c r="R3" s="88">
        <v>0</v>
      </c>
      <c r="S3" s="88">
        <v>1.9308663538600002</v>
      </c>
      <c r="T3" s="88">
        <v>0.91199682756</v>
      </c>
      <c r="U3" s="88">
        <v>0</v>
      </c>
      <c r="V3" s="88">
        <v>-6.9601068728400008</v>
      </c>
      <c r="W3" s="88" t="s">
        <v>130</v>
      </c>
      <c r="X3" s="88" t="s">
        <v>130</v>
      </c>
      <c r="Y3" s="88" t="s">
        <v>130</v>
      </c>
      <c r="Z3" s="88" t="s">
        <v>130</v>
      </c>
      <c r="AA3" s="88" t="s">
        <v>130</v>
      </c>
    </row>
    <row r="4" spans="1:33" x14ac:dyDescent="0.3">
      <c r="A4" t="s">
        <v>298</v>
      </c>
      <c r="B4" t="s">
        <v>236</v>
      </c>
      <c r="C4" t="s">
        <v>96</v>
      </c>
      <c r="D4" s="73" t="s">
        <v>237</v>
      </c>
      <c r="E4" s="88" t="s">
        <v>130</v>
      </c>
      <c r="F4" s="88" t="s">
        <v>130</v>
      </c>
      <c r="G4" s="88" t="s">
        <v>130</v>
      </c>
      <c r="H4" s="88">
        <v>-36.414356317424804</v>
      </c>
      <c r="I4" s="88">
        <v>0</v>
      </c>
      <c r="J4" s="88">
        <v>0.7122987156945001</v>
      </c>
      <c r="K4" s="88">
        <v>0</v>
      </c>
      <c r="L4" s="88">
        <v>0</v>
      </c>
      <c r="M4" s="88">
        <v>0</v>
      </c>
      <c r="N4" s="88">
        <v>0</v>
      </c>
      <c r="O4" s="88">
        <v>0</v>
      </c>
      <c r="P4" s="88">
        <v>0</v>
      </c>
      <c r="Q4" s="88">
        <v>0</v>
      </c>
      <c r="R4" s="88">
        <v>0</v>
      </c>
      <c r="S4" s="88">
        <v>0</v>
      </c>
      <c r="T4" s="88">
        <v>36.447293447293447</v>
      </c>
      <c r="U4" s="88">
        <v>0</v>
      </c>
      <c r="V4" s="88">
        <v>0</v>
      </c>
      <c r="W4" s="88" t="s">
        <v>130</v>
      </c>
      <c r="X4" s="88" t="s">
        <v>130</v>
      </c>
      <c r="Y4" s="88" t="s">
        <v>130</v>
      </c>
      <c r="Z4" s="88" t="s">
        <v>130</v>
      </c>
      <c r="AA4" s="88" t="s">
        <v>130</v>
      </c>
    </row>
    <row r="5" spans="1:33" x14ac:dyDescent="0.3">
      <c r="A5" t="s">
        <v>300</v>
      </c>
      <c r="B5" t="s">
        <v>242</v>
      </c>
      <c r="C5" t="s">
        <v>132</v>
      </c>
      <c r="D5" s="73" t="s">
        <v>237</v>
      </c>
      <c r="E5" s="88" t="s">
        <v>130</v>
      </c>
      <c r="F5" s="88" t="s">
        <v>130</v>
      </c>
      <c r="G5" s="88" t="s">
        <v>130</v>
      </c>
      <c r="H5" s="88">
        <v>0.176400899936</v>
      </c>
      <c r="I5" s="88">
        <v>3.1028726026000003E-3</v>
      </c>
      <c r="J5" s="88">
        <v>2.3495516804000003E-6</v>
      </c>
      <c r="K5" s="88">
        <v>0</v>
      </c>
      <c r="L5" s="88">
        <v>0</v>
      </c>
      <c r="M5" s="88">
        <v>0</v>
      </c>
      <c r="N5" s="88">
        <v>0</v>
      </c>
      <c r="O5" s="88">
        <v>0</v>
      </c>
      <c r="P5" s="88">
        <v>0</v>
      </c>
      <c r="Q5" s="88">
        <v>0</v>
      </c>
      <c r="R5" s="88">
        <v>0</v>
      </c>
      <c r="S5" s="88">
        <v>1.1354290381200001E-3</v>
      </c>
      <c r="T5" s="88">
        <v>3.1158354006000002E-4</v>
      </c>
      <c r="U5" s="88">
        <v>0</v>
      </c>
      <c r="V5" s="88">
        <v>-4.0276648468740009E-3</v>
      </c>
      <c r="W5" s="88" t="s">
        <v>130</v>
      </c>
      <c r="X5" s="88" t="s">
        <v>130</v>
      </c>
      <c r="Y5" s="88" t="s">
        <v>130</v>
      </c>
      <c r="Z5" s="88" t="s">
        <v>130</v>
      </c>
      <c r="AA5" s="88" t="s">
        <v>130</v>
      </c>
    </row>
    <row r="6" spans="1:33" s="75" customFormat="1" x14ac:dyDescent="0.3">
      <c r="A6" t="s">
        <v>252</v>
      </c>
      <c r="B6" t="s">
        <v>20</v>
      </c>
      <c r="C6" t="s">
        <v>133</v>
      </c>
      <c r="D6" s="73" t="s">
        <v>253</v>
      </c>
      <c r="E6" s="88" t="s">
        <v>130</v>
      </c>
      <c r="F6" s="88" t="s">
        <v>130</v>
      </c>
      <c r="G6" s="88" t="s">
        <v>130</v>
      </c>
      <c r="H6" s="88">
        <v>3.2316020488000004E-7</v>
      </c>
      <c r="I6" s="88">
        <v>1.1440339355600002E-7</v>
      </c>
      <c r="J6" s="88">
        <v>2.6433696744000001E-10</v>
      </c>
      <c r="K6" s="88">
        <v>0</v>
      </c>
      <c r="L6" s="88">
        <v>0</v>
      </c>
      <c r="M6" s="88">
        <v>0</v>
      </c>
      <c r="N6" s="88">
        <v>0</v>
      </c>
      <c r="O6" s="88">
        <v>0</v>
      </c>
      <c r="P6" s="88">
        <v>0</v>
      </c>
      <c r="Q6" s="88">
        <v>0</v>
      </c>
      <c r="R6" s="88">
        <v>0</v>
      </c>
      <c r="S6" s="88">
        <v>4.2215562549999998E-8</v>
      </c>
      <c r="T6" s="88">
        <v>2.19832255708E-8</v>
      </c>
      <c r="U6" s="88">
        <v>0</v>
      </c>
      <c r="V6" s="88">
        <v>-2.9660043451660003E-7</v>
      </c>
      <c r="W6" s="88" t="s">
        <v>130</v>
      </c>
      <c r="X6" s="88" t="s">
        <v>130</v>
      </c>
      <c r="Y6" s="88" t="s">
        <v>130</v>
      </c>
      <c r="Z6" s="88" t="s">
        <v>130</v>
      </c>
      <c r="AA6" s="88" t="s">
        <v>130</v>
      </c>
      <c r="AB6"/>
      <c r="AC6"/>
      <c r="AD6"/>
      <c r="AE6"/>
      <c r="AF6"/>
      <c r="AG6"/>
    </row>
    <row r="7" spans="1:33" x14ac:dyDescent="0.3">
      <c r="A7" t="s">
        <v>224</v>
      </c>
      <c r="B7" t="s">
        <v>21</v>
      </c>
      <c r="C7" t="s">
        <v>134</v>
      </c>
      <c r="D7" s="73" t="s">
        <v>225</v>
      </c>
      <c r="E7" s="88" t="s">
        <v>130</v>
      </c>
      <c r="F7" s="88" t="s">
        <v>130</v>
      </c>
      <c r="G7" s="88" t="s">
        <v>130</v>
      </c>
      <c r="H7" s="88">
        <v>0.14474226287200001</v>
      </c>
      <c r="I7" s="88">
        <v>2.22164417282E-2</v>
      </c>
      <c r="J7" s="88">
        <v>1.5538679482200002E-4</v>
      </c>
      <c r="K7" s="88">
        <v>0</v>
      </c>
      <c r="L7" s="88">
        <v>0</v>
      </c>
      <c r="M7" s="88">
        <v>0</v>
      </c>
      <c r="N7" s="88">
        <v>0</v>
      </c>
      <c r="O7" s="88">
        <v>0</v>
      </c>
      <c r="P7" s="88">
        <v>0</v>
      </c>
      <c r="Q7" s="88">
        <v>0</v>
      </c>
      <c r="R7" s="88">
        <v>0</v>
      </c>
      <c r="S7" s="88">
        <v>7.4880873806000003E-3</v>
      </c>
      <c r="T7" s="88">
        <v>5.7493607452E-3</v>
      </c>
      <c r="U7" s="88">
        <v>0</v>
      </c>
      <c r="V7" s="88">
        <v>-1.22528927982E-2</v>
      </c>
      <c r="W7" s="88" t="s">
        <v>130</v>
      </c>
      <c r="X7" s="88" t="s">
        <v>130</v>
      </c>
      <c r="Y7" s="88" t="s">
        <v>130</v>
      </c>
      <c r="Z7" s="88" t="s">
        <v>130</v>
      </c>
      <c r="AA7" s="88" t="s">
        <v>130</v>
      </c>
    </row>
    <row r="8" spans="1:33" x14ac:dyDescent="0.3">
      <c r="A8" t="s">
        <v>229</v>
      </c>
      <c r="B8" t="s">
        <v>157</v>
      </c>
      <c r="C8" t="s">
        <v>136</v>
      </c>
      <c r="D8" s="73" t="s">
        <v>230</v>
      </c>
      <c r="E8" s="88" t="s">
        <v>130</v>
      </c>
      <c r="F8" s="88" t="s">
        <v>130</v>
      </c>
      <c r="G8" s="88" t="s">
        <v>130</v>
      </c>
      <c r="H8" s="88">
        <v>3.5567505649999999E-3</v>
      </c>
      <c r="I8" s="88">
        <v>4.4317540838000003E-4</v>
      </c>
      <c r="J8" s="88">
        <v>3.2076530876000004E-6</v>
      </c>
      <c r="K8" s="88">
        <v>0</v>
      </c>
      <c r="L8" s="88">
        <v>0</v>
      </c>
      <c r="M8" s="88">
        <v>0</v>
      </c>
      <c r="N8" s="88">
        <v>0</v>
      </c>
      <c r="O8" s="88">
        <v>0</v>
      </c>
      <c r="P8" s="88">
        <v>0</v>
      </c>
      <c r="Q8" s="88">
        <v>0</v>
      </c>
      <c r="R8" s="88">
        <v>0</v>
      </c>
      <c r="S8" s="88">
        <v>1.6420377926800001E-4</v>
      </c>
      <c r="T8" s="88">
        <v>1.1323442038800001E-3</v>
      </c>
      <c r="U8" s="88">
        <v>0</v>
      </c>
      <c r="V8" s="88">
        <v>-3.5576958769859999E-3</v>
      </c>
      <c r="W8" s="88" t="s">
        <v>130</v>
      </c>
      <c r="X8" s="88" t="s">
        <v>130</v>
      </c>
      <c r="Y8" s="88" t="s">
        <v>130</v>
      </c>
      <c r="Z8" s="88" t="s">
        <v>130</v>
      </c>
      <c r="AA8" s="88" t="s">
        <v>130</v>
      </c>
    </row>
    <row r="9" spans="1:33" x14ac:dyDescent="0.3">
      <c r="A9" t="s">
        <v>231</v>
      </c>
      <c r="B9" t="s">
        <v>158</v>
      </c>
      <c r="C9" t="s">
        <v>138</v>
      </c>
      <c r="D9" s="73" t="s">
        <v>232</v>
      </c>
      <c r="E9" s="88" t="s">
        <v>130</v>
      </c>
      <c r="F9" s="88" t="s">
        <v>130</v>
      </c>
      <c r="G9" s="88" t="s">
        <v>130</v>
      </c>
      <c r="H9" s="88">
        <v>3.3680196228000003E-2</v>
      </c>
      <c r="I9" s="88">
        <v>7.8525927472000018E-3</v>
      </c>
      <c r="J9" s="88">
        <v>7.9987309078000015E-5</v>
      </c>
      <c r="K9" s="88">
        <v>0</v>
      </c>
      <c r="L9" s="88">
        <v>0</v>
      </c>
      <c r="M9" s="88">
        <v>0</v>
      </c>
      <c r="N9" s="88">
        <v>0</v>
      </c>
      <c r="O9" s="88">
        <v>0</v>
      </c>
      <c r="P9" s="88">
        <v>0</v>
      </c>
      <c r="Q9" s="88">
        <v>0</v>
      </c>
      <c r="R9" s="88">
        <v>0</v>
      </c>
      <c r="S9" s="88">
        <v>2.7283786942000001E-3</v>
      </c>
      <c r="T9" s="88">
        <v>3.2260305810000002E-3</v>
      </c>
      <c r="U9" s="88">
        <v>0</v>
      </c>
      <c r="V9" s="88">
        <v>-3.5447705485200003E-3</v>
      </c>
      <c r="W9" s="88" t="s">
        <v>130</v>
      </c>
      <c r="X9" s="88" t="s">
        <v>130</v>
      </c>
      <c r="Y9" s="88" t="s">
        <v>130</v>
      </c>
      <c r="Z9" s="88" t="s">
        <v>130</v>
      </c>
      <c r="AA9" s="88" t="s">
        <v>130</v>
      </c>
    </row>
    <row r="10" spans="1:33" x14ac:dyDescent="0.3">
      <c r="A10" t="s">
        <v>233</v>
      </c>
      <c r="B10" t="s">
        <v>159</v>
      </c>
      <c r="C10" t="s">
        <v>140</v>
      </c>
      <c r="D10" s="73" t="s">
        <v>234</v>
      </c>
      <c r="E10" s="88" t="s">
        <v>130</v>
      </c>
      <c r="F10" s="88" t="s">
        <v>130</v>
      </c>
      <c r="G10" s="88" t="s">
        <v>130</v>
      </c>
      <c r="H10" s="88">
        <v>0.55899960181999997</v>
      </c>
      <c r="I10" s="88">
        <v>8.3891407038000007E-2</v>
      </c>
      <c r="J10" s="88">
        <v>8.2054546230000015E-4</v>
      </c>
      <c r="K10" s="88">
        <v>0</v>
      </c>
      <c r="L10" s="88">
        <v>0</v>
      </c>
      <c r="M10" s="88">
        <v>0</v>
      </c>
      <c r="N10" s="88">
        <v>0</v>
      </c>
      <c r="O10" s="88">
        <v>0</v>
      </c>
      <c r="P10" s="88">
        <v>0</v>
      </c>
      <c r="Q10" s="88">
        <v>0</v>
      </c>
      <c r="R10" s="88">
        <v>0</v>
      </c>
      <c r="S10" s="88">
        <v>2.9073397386E-2</v>
      </c>
      <c r="T10" s="88">
        <v>2.5492106358000002E-2</v>
      </c>
      <c r="U10" s="88">
        <v>0</v>
      </c>
      <c r="V10" s="88">
        <v>-3.2820972083859999E-2</v>
      </c>
      <c r="W10" s="88" t="s">
        <v>130</v>
      </c>
      <c r="X10" s="88" t="s">
        <v>130</v>
      </c>
      <c r="Y10" s="88" t="s">
        <v>130</v>
      </c>
      <c r="Z10" s="88" t="s">
        <v>130</v>
      </c>
      <c r="AA10" s="88" t="s">
        <v>130</v>
      </c>
    </row>
    <row r="11" spans="1:33" x14ac:dyDescent="0.3">
      <c r="A11" t="s">
        <v>262</v>
      </c>
      <c r="B11" t="s">
        <v>22</v>
      </c>
      <c r="C11" t="s">
        <v>195</v>
      </c>
      <c r="D11" s="73" t="s">
        <v>263</v>
      </c>
      <c r="E11" s="88" t="s">
        <v>130</v>
      </c>
      <c r="F11" s="88" t="s">
        <v>130</v>
      </c>
      <c r="G11" s="88" t="s">
        <v>130</v>
      </c>
      <c r="H11" s="88">
        <v>8.4123216198000006E-2</v>
      </c>
      <c r="I11" s="88">
        <v>3.0253944729999999E-2</v>
      </c>
      <c r="J11" s="88">
        <v>2.1896409481600001E-4</v>
      </c>
      <c r="K11" s="88">
        <v>0</v>
      </c>
      <c r="L11" s="88">
        <v>0</v>
      </c>
      <c r="M11" s="88">
        <v>0</v>
      </c>
      <c r="N11" s="88">
        <v>0</v>
      </c>
      <c r="O11" s="88">
        <v>0</v>
      </c>
      <c r="P11" s="88">
        <v>0</v>
      </c>
      <c r="Q11" s="88">
        <v>0</v>
      </c>
      <c r="R11" s="88">
        <v>0</v>
      </c>
      <c r="S11" s="88">
        <v>1.0681832383800001E-2</v>
      </c>
      <c r="T11" s="88">
        <v>6.6843101686000009E-3</v>
      </c>
      <c r="U11" s="88">
        <v>0</v>
      </c>
      <c r="V11" s="88">
        <v>-1.5220619451000001E-2</v>
      </c>
      <c r="W11" s="88" t="s">
        <v>130</v>
      </c>
      <c r="X11" s="88" t="s">
        <v>130</v>
      </c>
      <c r="Y11" s="88" t="s">
        <v>130</v>
      </c>
      <c r="Z11" s="88" t="s">
        <v>130</v>
      </c>
      <c r="AA11" s="88" t="s">
        <v>130</v>
      </c>
    </row>
    <row r="12" spans="1:33" x14ac:dyDescent="0.3">
      <c r="A12" t="s">
        <v>221</v>
      </c>
      <c r="B12" t="s">
        <v>23</v>
      </c>
      <c r="C12" t="s">
        <v>143</v>
      </c>
      <c r="D12" s="73" t="s">
        <v>222</v>
      </c>
      <c r="E12" s="88" t="s">
        <v>130</v>
      </c>
      <c r="F12" s="88" t="s">
        <v>130</v>
      </c>
      <c r="G12" s="88" t="s">
        <v>130</v>
      </c>
      <c r="H12" s="88">
        <v>1.4024346951400002E-4</v>
      </c>
      <c r="I12" s="88">
        <v>2.2759383626200004E-5</v>
      </c>
      <c r="J12" s="88">
        <v>1.4161692366800002E-8</v>
      </c>
      <c r="K12" s="88">
        <v>0</v>
      </c>
      <c r="L12" s="88">
        <v>0</v>
      </c>
      <c r="M12" s="88">
        <v>0</v>
      </c>
      <c r="N12" s="88">
        <v>0</v>
      </c>
      <c r="O12" s="88">
        <v>0</v>
      </c>
      <c r="P12" s="88">
        <v>0</v>
      </c>
      <c r="Q12" s="88">
        <v>0</v>
      </c>
      <c r="R12" s="88">
        <v>0</v>
      </c>
      <c r="S12" s="88">
        <v>8.4523881328000001E-6</v>
      </c>
      <c r="T12" s="88">
        <v>1.5111941287800001E-6</v>
      </c>
      <c r="U12" s="88">
        <v>0</v>
      </c>
      <c r="V12" s="88">
        <v>-9.804660242160001E-6</v>
      </c>
      <c r="W12" s="88" t="s">
        <v>130</v>
      </c>
      <c r="X12" s="88" t="s">
        <v>130</v>
      </c>
      <c r="Y12" s="88" t="s">
        <v>130</v>
      </c>
      <c r="Z12" s="88" t="s">
        <v>130</v>
      </c>
      <c r="AA12" s="88" t="s">
        <v>130</v>
      </c>
    </row>
    <row r="13" spans="1:33" x14ac:dyDescent="0.3">
      <c r="A13" t="s">
        <v>223</v>
      </c>
      <c r="B13" t="s">
        <v>24</v>
      </c>
      <c r="C13" t="s">
        <v>144</v>
      </c>
      <c r="D13" s="73" t="s">
        <v>9</v>
      </c>
      <c r="E13" s="88" t="s">
        <v>130</v>
      </c>
      <c r="F13" s="88" t="s">
        <v>130</v>
      </c>
      <c r="G13" s="88" t="s">
        <v>130</v>
      </c>
      <c r="H13" s="88">
        <v>249.87617892</v>
      </c>
      <c r="I13" s="88">
        <v>74.087126306000002</v>
      </c>
      <c r="J13" s="88">
        <v>6.0839153728000007E-2</v>
      </c>
      <c r="K13" s="88">
        <v>0</v>
      </c>
      <c r="L13" s="88">
        <v>0</v>
      </c>
      <c r="M13" s="88">
        <v>0</v>
      </c>
      <c r="N13" s="88">
        <v>0</v>
      </c>
      <c r="O13" s="88">
        <v>0</v>
      </c>
      <c r="P13" s="88">
        <v>0</v>
      </c>
      <c r="Q13" s="88">
        <v>0</v>
      </c>
      <c r="R13" s="88">
        <v>0</v>
      </c>
      <c r="S13" s="88">
        <v>27.273899115999999</v>
      </c>
      <c r="T13" s="88">
        <v>5.8579926210000002</v>
      </c>
      <c r="U13" s="88">
        <v>0</v>
      </c>
      <c r="V13" s="88">
        <v>-105.34828486000001</v>
      </c>
      <c r="W13" s="88" t="s">
        <v>130</v>
      </c>
      <c r="X13" s="88" t="s">
        <v>130</v>
      </c>
      <c r="Y13" s="88" t="s">
        <v>130</v>
      </c>
      <c r="Z13" s="88" t="s">
        <v>130</v>
      </c>
      <c r="AA13" s="88" t="s">
        <v>130</v>
      </c>
    </row>
    <row r="14" spans="1:33" x14ac:dyDescent="0.3">
      <c r="A14" t="s">
        <v>268</v>
      </c>
      <c r="B14" t="s">
        <v>166</v>
      </c>
      <c r="C14" t="s">
        <v>145</v>
      </c>
      <c r="D14" s="73" t="s">
        <v>146</v>
      </c>
      <c r="E14" s="88" t="s">
        <v>130</v>
      </c>
      <c r="F14" s="88" t="s">
        <v>130</v>
      </c>
      <c r="G14" s="88" t="s">
        <v>130</v>
      </c>
      <c r="H14" s="88">
        <v>16.197569223800002</v>
      </c>
      <c r="I14" s="88">
        <v>0.3048183458</v>
      </c>
      <c r="J14" s="88">
        <v>2.28983693368E-3</v>
      </c>
      <c r="K14" s="88">
        <v>0</v>
      </c>
      <c r="L14" s="88">
        <v>0</v>
      </c>
      <c r="M14" s="88">
        <v>0</v>
      </c>
      <c r="N14" s="88">
        <v>0</v>
      </c>
      <c r="O14" s="88">
        <v>0</v>
      </c>
      <c r="P14" s="88">
        <v>0</v>
      </c>
      <c r="Q14" s="88">
        <v>0</v>
      </c>
      <c r="R14" s="88">
        <v>0</v>
      </c>
      <c r="S14" s="88">
        <v>0.11281784541800001</v>
      </c>
      <c r="T14" s="88">
        <v>0.32019985816000002</v>
      </c>
      <c r="U14" s="88">
        <v>0</v>
      </c>
      <c r="V14" s="88">
        <v>-0.90242739607000022</v>
      </c>
      <c r="W14" s="88" t="s">
        <v>130</v>
      </c>
      <c r="X14" s="88" t="s">
        <v>130</v>
      </c>
      <c r="Y14" s="88" t="s">
        <v>130</v>
      </c>
      <c r="Z14" s="88" t="s">
        <v>130</v>
      </c>
      <c r="AA14" s="88" t="s">
        <v>130</v>
      </c>
    </row>
    <row r="15" spans="1:33" x14ac:dyDescent="0.3">
      <c r="A15" t="s">
        <v>257</v>
      </c>
      <c r="B15" t="s">
        <v>26</v>
      </c>
      <c r="C15" t="s">
        <v>74</v>
      </c>
      <c r="D15" s="73" t="s">
        <v>9</v>
      </c>
      <c r="E15" s="88" t="s">
        <v>130</v>
      </c>
      <c r="F15" s="88" t="s">
        <v>130</v>
      </c>
      <c r="G15" s="88" t="s">
        <v>130</v>
      </c>
      <c r="H15" s="88">
        <v>77.060407912000002</v>
      </c>
      <c r="I15" s="88">
        <v>1.5359982904000002</v>
      </c>
      <c r="J15" s="88">
        <v>5.1799621922839441</v>
      </c>
      <c r="K15" s="88">
        <v>0</v>
      </c>
      <c r="L15" s="88">
        <v>0</v>
      </c>
      <c r="M15" s="88">
        <v>0</v>
      </c>
      <c r="N15" s="88">
        <v>0</v>
      </c>
      <c r="O15" s="88">
        <v>0</v>
      </c>
      <c r="P15" s="88">
        <v>0</v>
      </c>
      <c r="Q15" s="88">
        <v>0</v>
      </c>
      <c r="R15" s="88">
        <v>0</v>
      </c>
      <c r="S15" s="88">
        <v>0.56998064782000002</v>
      </c>
      <c r="T15" s="88">
        <v>409.22773140180618</v>
      </c>
      <c r="U15" s="88">
        <v>0</v>
      </c>
      <c r="V15" s="88">
        <v>-36.855054646180001</v>
      </c>
      <c r="W15" s="88" t="s">
        <v>130</v>
      </c>
      <c r="X15" s="88" t="s">
        <v>130</v>
      </c>
      <c r="Y15" s="88" t="s">
        <v>130</v>
      </c>
      <c r="Z15" s="88" t="s">
        <v>130</v>
      </c>
      <c r="AA15" s="88" t="s">
        <v>130</v>
      </c>
    </row>
    <row r="16" spans="1:33" x14ac:dyDescent="0.3">
      <c r="A16" t="s">
        <v>258</v>
      </c>
      <c r="B16" t="s">
        <v>28</v>
      </c>
      <c r="C16" t="s">
        <v>75</v>
      </c>
      <c r="D16" s="73" t="s">
        <v>9</v>
      </c>
      <c r="E16" s="88" t="s">
        <v>130</v>
      </c>
      <c r="F16" s="88" t="s">
        <v>130</v>
      </c>
      <c r="G16" s="88" t="s">
        <v>130</v>
      </c>
      <c r="H16" s="88">
        <v>414.21348943153896</v>
      </c>
      <c r="I16" s="88">
        <v>0</v>
      </c>
      <c r="J16" s="88">
        <v>-5.1754552435047438</v>
      </c>
      <c r="K16" s="88">
        <v>0</v>
      </c>
      <c r="L16" s="88">
        <v>0</v>
      </c>
      <c r="M16" s="88">
        <v>0</v>
      </c>
      <c r="N16" s="88">
        <v>0</v>
      </c>
      <c r="O16" s="88">
        <v>0</v>
      </c>
      <c r="P16" s="88">
        <v>0</v>
      </c>
      <c r="Q16" s="88">
        <v>0</v>
      </c>
      <c r="R16" s="88">
        <v>0</v>
      </c>
      <c r="S16" s="88">
        <v>0</v>
      </c>
      <c r="T16" s="88">
        <v>-409.0380341880342</v>
      </c>
      <c r="U16" s="88">
        <v>0</v>
      </c>
      <c r="V16" s="88">
        <v>0</v>
      </c>
      <c r="W16" s="88" t="s">
        <v>130</v>
      </c>
      <c r="X16" s="88" t="s">
        <v>130</v>
      </c>
      <c r="Y16" s="88" t="s">
        <v>130</v>
      </c>
      <c r="Z16" s="88" t="s">
        <v>130</v>
      </c>
      <c r="AA16" s="88" t="s">
        <v>130</v>
      </c>
    </row>
    <row r="17" spans="1:33" x14ac:dyDescent="0.3">
      <c r="A17" t="s">
        <v>259</v>
      </c>
      <c r="B17" t="s">
        <v>29</v>
      </c>
      <c r="C17" t="s">
        <v>76</v>
      </c>
      <c r="D17" s="73" t="s">
        <v>9</v>
      </c>
      <c r="E17" s="88" t="s">
        <v>130</v>
      </c>
      <c r="F17" s="88" t="s">
        <v>130</v>
      </c>
      <c r="G17" s="88" t="s">
        <v>130</v>
      </c>
      <c r="H17" s="88">
        <v>491.27389734353898</v>
      </c>
      <c r="I17" s="88">
        <v>1.5359982904000002</v>
      </c>
      <c r="J17" s="88">
        <v>4.5069487791999999E-3</v>
      </c>
      <c r="K17" s="88">
        <v>0</v>
      </c>
      <c r="L17" s="88">
        <v>0</v>
      </c>
      <c r="M17" s="88">
        <v>0</v>
      </c>
      <c r="N17" s="88">
        <v>0</v>
      </c>
      <c r="O17" s="88">
        <v>0</v>
      </c>
      <c r="P17" s="88">
        <v>0</v>
      </c>
      <c r="Q17" s="88">
        <v>0</v>
      </c>
      <c r="R17" s="88">
        <v>0</v>
      </c>
      <c r="S17" s="88">
        <v>0.56998064782000002</v>
      </c>
      <c r="T17" s="88">
        <v>0.189697213772</v>
      </c>
      <c r="U17" s="88">
        <v>0</v>
      </c>
      <c r="V17" s="88">
        <v>-36.855054646180001</v>
      </c>
      <c r="W17" s="88" t="s">
        <v>130</v>
      </c>
      <c r="X17" s="88" t="s">
        <v>130</v>
      </c>
      <c r="Y17" s="88" t="s">
        <v>130</v>
      </c>
      <c r="Z17" s="88" t="s">
        <v>130</v>
      </c>
      <c r="AA17" s="88" t="s">
        <v>130</v>
      </c>
    </row>
    <row r="18" spans="1:33" x14ac:dyDescent="0.3">
      <c r="A18" t="s">
        <v>254</v>
      </c>
      <c r="B18" t="s">
        <v>30</v>
      </c>
      <c r="C18" t="s">
        <v>77</v>
      </c>
      <c r="D18" s="73" t="s">
        <v>9</v>
      </c>
      <c r="E18" s="88" t="s">
        <v>130</v>
      </c>
      <c r="F18" s="88" t="s">
        <v>130</v>
      </c>
      <c r="G18" s="88" t="s">
        <v>130</v>
      </c>
      <c r="H18" s="88">
        <v>235.34419746158733</v>
      </c>
      <c r="I18" s="88">
        <v>74.087735718000005</v>
      </c>
      <c r="J18" s="88">
        <v>15.18958045144069</v>
      </c>
      <c r="K18" s="88">
        <v>0</v>
      </c>
      <c r="L18" s="88">
        <v>0</v>
      </c>
      <c r="M18" s="88">
        <v>0</v>
      </c>
      <c r="N18" s="88">
        <v>0</v>
      </c>
      <c r="O18" s="88">
        <v>0</v>
      </c>
      <c r="P18" s="88">
        <v>0</v>
      </c>
      <c r="Q18" s="88">
        <v>0</v>
      </c>
      <c r="R18" s="88">
        <v>0</v>
      </c>
      <c r="S18" s="88">
        <v>27.274110782000005</v>
      </c>
      <c r="T18" s="88">
        <v>5.8588460304000005</v>
      </c>
      <c r="U18" s="88">
        <v>0</v>
      </c>
      <c r="V18" s="88">
        <v>-105.3487502926</v>
      </c>
      <c r="W18" s="88" t="s">
        <v>130</v>
      </c>
      <c r="X18" s="88" t="s">
        <v>130</v>
      </c>
      <c r="Y18" s="88" t="s">
        <v>130</v>
      </c>
      <c r="Z18" s="88" t="s">
        <v>130</v>
      </c>
      <c r="AA18" s="88" t="s">
        <v>130</v>
      </c>
    </row>
    <row r="19" spans="1:33" x14ac:dyDescent="0.3">
      <c r="A19" t="s">
        <v>255</v>
      </c>
      <c r="B19" t="s">
        <v>31</v>
      </c>
      <c r="C19" t="s">
        <v>78</v>
      </c>
      <c r="D19" s="73" t="s">
        <v>9</v>
      </c>
      <c r="E19" s="88" t="s">
        <v>130</v>
      </c>
      <c r="F19" s="88" t="s">
        <v>130</v>
      </c>
      <c r="G19" s="88" t="s">
        <v>130</v>
      </c>
      <c r="H19" s="88">
        <v>15.128740018412691</v>
      </c>
      <c r="I19" s="88">
        <v>0</v>
      </c>
      <c r="J19" s="88">
        <v>-15.128740018412691</v>
      </c>
      <c r="K19" s="88">
        <v>0</v>
      </c>
      <c r="L19" s="88">
        <v>0</v>
      </c>
      <c r="M19" s="88">
        <v>0</v>
      </c>
      <c r="N19" s="88">
        <v>0</v>
      </c>
      <c r="O19" s="88">
        <v>0</v>
      </c>
      <c r="P19" s="88">
        <v>0</v>
      </c>
      <c r="Q19" s="88">
        <v>0</v>
      </c>
      <c r="R19" s="88">
        <v>0</v>
      </c>
      <c r="S19" s="88">
        <v>0</v>
      </c>
      <c r="T19" s="88">
        <v>0</v>
      </c>
      <c r="U19" s="88">
        <v>0</v>
      </c>
      <c r="V19" s="88">
        <v>0</v>
      </c>
      <c r="W19" s="88" t="s">
        <v>130</v>
      </c>
      <c r="X19" s="88" t="s">
        <v>130</v>
      </c>
      <c r="Y19" s="88" t="s">
        <v>130</v>
      </c>
      <c r="Z19" s="88" t="s">
        <v>130</v>
      </c>
      <c r="AA19" s="88" t="s">
        <v>130</v>
      </c>
    </row>
    <row r="20" spans="1:33" x14ac:dyDescent="0.3">
      <c r="A20" t="s">
        <v>256</v>
      </c>
      <c r="B20" t="s">
        <v>32</v>
      </c>
      <c r="C20" t="s">
        <v>79</v>
      </c>
      <c r="D20" s="73" t="s">
        <v>9</v>
      </c>
      <c r="E20" s="88" t="s">
        <v>130</v>
      </c>
      <c r="F20" s="88" t="s">
        <v>130</v>
      </c>
      <c r="G20" s="88" t="s">
        <v>130</v>
      </c>
      <c r="H20" s="88">
        <v>250.47293748000001</v>
      </c>
      <c r="I20" s="88">
        <v>74.087735718000005</v>
      </c>
      <c r="J20" s="88">
        <v>6.0840433028000011E-2</v>
      </c>
      <c r="K20" s="88">
        <v>0</v>
      </c>
      <c r="L20" s="88">
        <v>0</v>
      </c>
      <c r="M20" s="88">
        <v>0</v>
      </c>
      <c r="N20" s="88">
        <v>0</v>
      </c>
      <c r="O20" s="88">
        <v>0</v>
      </c>
      <c r="P20" s="88">
        <v>0</v>
      </c>
      <c r="Q20" s="88">
        <v>0</v>
      </c>
      <c r="R20" s="88">
        <v>0</v>
      </c>
      <c r="S20" s="88">
        <v>27.274110782000005</v>
      </c>
      <c r="T20" s="88">
        <v>5.8588460304000005</v>
      </c>
      <c r="U20" s="88">
        <v>0</v>
      </c>
      <c r="V20" s="88">
        <v>-105.3487502926</v>
      </c>
      <c r="W20" s="88" t="s">
        <v>130</v>
      </c>
      <c r="X20" s="88" t="s">
        <v>130</v>
      </c>
      <c r="Y20" s="88" t="s">
        <v>130</v>
      </c>
      <c r="Z20" s="88" t="s">
        <v>130</v>
      </c>
      <c r="AA20" s="88" t="s">
        <v>130</v>
      </c>
    </row>
    <row r="21" spans="1:33" x14ac:dyDescent="0.3">
      <c r="A21" t="s">
        <v>266</v>
      </c>
      <c r="B21" t="s">
        <v>33</v>
      </c>
      <c r="C21" t="s">
        <v>80</v>
      </c>
      <c r="D21" s="73" t="s">
        <v>8</v>
      </c>
      <c r="E21" s="88" t="s">
        <v>130</v>
      </c>
      <c r="F21" s="88" t="s">
        <v>130</v>
      </c>
      <c r="G21" s="88" t="s">
        <v>130</v>
      </c>
      <c r="H21" s="88">
        <v>6.0493384524000011E-6</v>
      </c>
      <c r="I21" s="88">
        <v>0</v>
      </c>
      <c r="J21" s="88">
        <v>0</v>
      </c>
      <c r="K21" s="88">
        <v>0</v>
      </c>
      <c r="L21" s="88">
        <v>0</v>
      </c>
      <c r="M21" s="88">
        <v>0</v>
      </c>
      <c r="N21" s="88">
        <v>0</v>
      </c>
      <c r="O21" s="88">
        <v>0</v>
      </c>
      <c r="P21" s="88">
        <v>0</v>
      </c>
      <c r="Q21" s="88">
        <v>0</v>
      </c>
      <c r="R21" s="88">
        <v>0</v>
      </c>
      <c r="S21" s="88">
        <v>0</v>
      </c>
      <c r="T21" s="88">
        <v>0</v>
      </c>
      <c r="U21" s="88">
        <v>0</v>
      </c>
      <c r="V21" s="88">
        <v>0</v>
      </c>
      <c r="W21" s="88" t="s">
        <v>130</v>
      </c>
      <c r="X21" s="88" t="s">
        <v>130</v>
      </c>
      <c r="Y21" s="88" t="s">
        <v>130</v>
      </c>
      <c r="Z21" s="88" t="s">
        <v>130</v>
      </c>
      <c r="AA21" s="88" t="s">
        <v>130</v>
      </c>
    </row>
    <row r="22" spans="1:33" x14ac:dyDescent="0.3">
      <c r="A22" t="s">
        <v>264</v>
      </c>
      <c r="B22" t="s">
        <v>34</v>
      </c>
      <c r="C22" t="s">
        <v>81</v>
      </c>
      <c r="D22" s="73" t="s">
        <v>9</v>
      </c>
      <c r="E22" s="88" t="s">
        <v>130</v>
      </c>
      <c r="F22" s="88" t="s">
        <v>130</v>
      </c>
      <c r="G22" s="88" t="s">
        <v>130</v>
      </c>
      <c r="H22" s="88">
        <v>0</v>
      </c>
      <c r="I22" s="88">
        <v>0</v>
      </c>
      <c r="J22" s="88">
        <v>0</v>
      </c>
      <c r="K22" s="88">
        <v>0</v>
      </c>
      <c r="L22" s="88">
        <v>0</v>
      </c>
      <c r="M22" s="88">
        <v>0</v>
      </c>
      <c r="N22" s="88">
        <v>0</v>
      </c>
      <c r="O22" s="88">
        <v>0</v>
      </c>
      <c r="P22" s="88">
        <v>0</v>
      </c>
      <c r="Q22" s="88">
        <v>0</v>
      </c>
      <c r="R22" s="88">
        <v>0</v>
      </c>
      <c r="S22" s="88">
        <v>0</v>
      </c>
      <c r="T22" s="88">
        <v>0</v>
      </c>
      <c r="U22" s="88">
        <v>0</v>
      </c>
      <c r="V22" s="88">
        <v>0</v>
      </c>
      <c r="W22" s="88" t="s">
        <v>130</v>
      </c>
      <c r="X22" s="88" t="s">
        <v>130</v>
      </c>
      <c r="Y22" s="88" t="s">
        <v>130</v>
      </c>
      <c r="Z22" s="88" t="s">
        <v>130</v>
      </c>
      <c r="AA22" s="88" t="s">
        <v>130</v>
      </c>
    </row>
    <row r="23" spans="1:33" x14ac:dyDescent="0.3">
      <c r="A23" t="s">
        <v>251</v>
      </c>
      <c r="B23" t="s">
        <v>35</v>
      </c>
      <c r="C23" t="s">
        <v>82</v>
      </c>
      <c r="D23" s="73" t="s">
        <v>9</v>
      </c>
      <c r="E23" s="88" t="s">
        <v>130</v>
      </c>
      <c r="F23" s="88" t="s">
        <v>130</v>
      </c>
      <c r="G23" s="88" t="s">
        <v>130</v>
      </c>
      <c r="H23" s="88">
        <v>0</v>
      </c>
      <c r="I23" s="88">
        <v>0</v>
      </c>
      <c r="J23" s="88">
        <v>0</v>
      </c>
      <c r="K23" s="88">
        <v>0</v>
      </c>
      <c r="L23" s="88">
        <v>0</v>
      </c>
      <c r="M23" s="88">
        <v>0</v>
      </c>
      <c r="N23" s="88">
        <v>0</v>
      </c>
      <c r="O23" s="88">
        <v>0</v>
      </c>
      <c r="P23" s="88">
        <v>0</v>
      </c>
      <c r="Q23" s="88">
        <v>0</v>
      </c>
      <c r="R23" s="88">
        <v>0</v>
      </c>
      <c r="S23" s="88">
        <v>0</v>
      </c>
      <c r="T23" s="88">
        <v>0</v>
      </c>
      <c r="U23" s="88">
        <v>0</v>
      </c>
      <c r="V23" s="88">
        <v>0</v>
      </c>
      <c r="W23" s="88" t="s">
        <v>130</v>
      </c>
      <c r="X23" s="88" t="s">
        <v>130</v>
      </c>
      <c r="Y23" s="88" t="s">
        <v>130</v>
      </c>
      <c r="Z23" s="88" t="s">
        <v>130</v>
      </c>
      <c r="AA23" s="88" t="s">
        <v>130</v>
      </c>
    </row>
    <row r="24" spans="1:33" x14ac:dyDescent="0.3">
      <c r="A24" t="s">
        <v>235</v>
      </c>
      <c r="B24" t="s">
        <v>36</v>
      </c>
      <c r="C24" t="s">
        <v>83</v>
      </c>
      <c r="D24" s="73" t="s">
        <v>37</v>
      </c>
      <c r="E24" s="88" t="s">
        <v>130</v>
      </c>
      <c r="F24" s="88" t="s">
        <v>130</v>
      </c>
      <c r="G24" s="88" t="s">
        <v>130</v>
      </c>
      <c r="H24" s="88">
        <v>0.52788553718000009</v>
      </c>
      <c r="I24" s="88">
        <v>1.03127075812E-2</v>
      </c>
      <c r="J24" s="88">
        <v>1.2558786919000001E-4</v>
      </c>
      <c r="K24" s="88">
        <v>0</v>
      </c>
      <c r="L24" s="88">
        <v>0</v>
      </c>
      <c r="M24" s="88">
        <v>0</v>
      </c>
      <c r="N24" s="88">
        <v>0</v>
      </c>
      <c r="O24" s="88">
        <v>0</v>
      </c>
      <c r="P24" s="88">
        <v>0</v>
      </c>
      <c r="Q24" s="88">
        <v>0</v>
      </c>
      <c r="R24" s="88">
        <v>0</v>
      </c>
      <c r="S24" s="88">
        <v>3.8178977956000002E-3</v>
      </c>
      <c r="T24" s="88">
        <v>1.6908966787200001E-2</v>
      </c>
      <c r="U24" s="88">
        <v>0</v>
      </c>
      <c r="V24" s="88">
        <v>-7.6275077508200007E-2</v>
      </c>
      <c r="W24" s="88" t="s">
        <v>130</v>
      </c>
      <c r="X24" s="88" t="s">
        <v>130</v>
      </c>
      <c r="Y24" s="88" t="s">
        <v>130</v>
      </c>
      <c r="Z24" s="88" t="s">
        <v>130</v>
      </c>
      <c r="AA24" s="88" t="s">
        <v>130</v>
      </c>
    </row>
    <row r="25" spans="1:33" x14ac:dyDescent="0.3">
      <c r="A25" t="s">
        <v>245</v>
      </c>
      <c r="B25" t="s">
        <v>38</v>
      </c>
      <c r="C25" t="s">
        <v>84</v>
      </c>
      <c r="D25" s="73" t="s">
        <v>8</v>
      </c>
      <c r="E25" s="88" t="s">
        <v>130</v>
      </c>
      <c r="F25" s="88" t="s">
        <v>130</v>
      </c>
      <c r="G25" s="88" t="s">
        <v>130</v>
      </c>
      <c r="H25" s="88">
        <v>1.2046551012200001E-3</v>
      </c>
      <c r="I25" s="88">
        <v>4.6913198669999999E-4</v>
      </c>
      <c r="J25" s="88">
        <v>3.1016005132000004E-7</v>
      </c>
      <c r="K25" s="88">
        <v>0</v>
      </c>
      <c r="L25" s="88">
        <v>0</v>
      </c>
      <c r="M25" s="88">
        <v>0</v>
      </c>
      <c r="N25" s="88">
        <v>0</v>
      </c>
      <c r="O25" s="88">
        <v>0</v>
      </c>
      <c r="P25" s="88">
        <v>0</v>
      </c>
      <c r="Q25" s="88">
        <v>0</v>
      </c>
      <c r="R25" s="88">
        <v>0</v>
      </c>
      <c r="S25" s="88">
        <v>1.7314709342600002E-4</v>
      </c>
      <c r="T25" s="88">
        <v>2.7441992158000001E-5</v>
      </c>
      <c r="U25" s="88">
        <v>0</v>
      </c>
      <c r="V25" s="88">
        <v>-3.3766471708280004E-4</v>
      </c>
      <c r="W25" s="88" t="s">
        <v>130</v>
      </c>
      <c r="X25" s="88" t="s">
        <v>130</v>
      </c>
      <c r="Y25" s="88" t="s">
        <v>130</v>
      </c>
      <c r="Z25" s="88" t="s">
        <v>130</v>
      </c>
      <c r="AA25" s="88" t="s">
        <v>130</v>
      </c>
    </row>
    <row r="26" spans="1:33" x14ac:dyDescent="0.3">
      <c r="A26" t="s">
        <v>250</v>
      </c>
      <c r="B26" t="s">
        <v>40</v>
      </c>
      <c r="C26" t="s">
        <v>85</v>
      </c>
      <c r="D26" s="73" t="s">
        <v>8</v>
      </c>
      <c r="E26" s="88" t="s">
        <v>130</v>
      </c>
      <c r="F26" s="88" t="s">
        <v>130</v>
      </c>
      <c r="G26" s="88" t="s">
        <v>130</v>
      </c>
      <c r="H26" s="88">
        <v>11.410593304600001</v>
      </c>
      <c r="I26" s="88">
        <v>2.3353116757999999</v>
      </c>
      <c r="J26" s="88">
        <v>8.1356983482000003E-3</v>
      </c>
      <c r="K26" s="88">
        <v>0</v>
      </c>
      <c r="L26" s="88">
        <v>0</v>
      </c>
      <c r="M26" s="88">
        <v>0</v>
      </c>
      <c r="N26" s="88">
        <v>0</v>
      </c>
      <c r="O26" s="88">
        <v>0</v>
      </c>
      <c r="P26" s="88">
        <v>0</v>
      </c>
      <c r="Q26" s="88">
        <v>0</v>
      </c>
      <c r="R26" s="88">
        <v>0</v>
      </c>
      <c r="S26" s="88">
        <v>0.86909126874000009</v>
      </c>
      <c r="T26" s="88">
        <v>4.5083974120000008</v>
      </c>
      <c r="U26" s="88">
        <v>0</v>
      </c>
      <c r="V26" s="88">
        <v>-0.44633947548399999</v>
      </c>
      <c r="W26" s="88" t="s">
        <v>130</v>
      </c>
      <c r="X26" s="88" t="s">
        <v>130</v>
      </c>
      <c r="Y26" s="88" t="s">
        <v>130</v>
      </c>
      <c r="Z26" s="88" t="s">
        <v>130</v>
      </c>
      <c r="AA26" s="88" t="s">
        <v>130</v>
      </c>
    </row>
    <row r="27" spans="1:33" x14ac:dyDescent="0.3">
      <c r="A27" t="s">
        <v>265</v>
      </c>
      <c r="B27" t="s">
        <v>41</v>
      </c>
      <c r="C27" t="s">
        <v>86</v>
      </c>
      <c r="D27" s="73" t="s">
        <v>8</v>
      </c>
      <c r="E27" s="88" t="s">
        <v>130</v>
      </c>
      <c r="F27" s="88" t="s">
        <v>130</v>
      </c>
      <c r="G27" s="88" t="s">
        <v>130</v>
      </c>
      <c r="H27" s="88">
        <v>3.8059842562000002E-4</v>
      </c>
      <c r="I27" s="88">
        <v>6.6046676960000004E-5</v>
      </c>
      <c r="J27" s="88">
        <v>9.9036767595999994E-8</v>
      </c>
      <c r="K27" s="88">
        <v>0</v>
      </c>
      <c r="L27" s="88">
        <v>0</v>
      </c>
      <c r="M27" s="88">
        <v>0</v>
      </c>
      <c r="N27" s="88">
        <v>0</v>
      </c>
      <c r="O27" s="88">
        <v>0</v>
      </c>
      <c r="P27" s="88">
        <v>0</v>
      </c>
      <c r="Q27" s="88">
        <v>0</v>
      </c>
      <c r="R27" s="88">
        <v>0</v>
      </c>
      <c r="S27" s="88">
        <v>2.4539209286000006E-5</v>
      </c>
      <c r="T27" s="88">
        <v>4.6772110487999999E-6</v>
      </c>
      <c r="U27" s="88">
        <v>0</v>
      </c>
      <c r="V27" s="88">
        <v>-3.8050563915400007E-4</v>
      </c>
      <c r="W27" s="88" t="s">
        <v>130</v>
      </c>
      <c r="X27" s="88" t="s">
        <v>130</v>
      </c>
      <c r="Y27" s="88" t="s">
        <v>130</v>
      </c>
      <c r="Z27" s="88" t="s">
        <v>130</v>
      </c>
      <c r="AA27" s="88" t="s">
        <v>130</v>
      </c>
    </row>
    <row r="28" spans="1:33" x14ac:dyDescent="0.3">
      <c r="A28" t="s">
        <v>226</v>
      </c>
      <c r="B28" t="s">
        <v>42</v>
      </c>
      <c r="C28" t="s">
        <v>87</v>
      </c>
      <c r="D28" s="73" t="s">
        <v>8</v>
      </c>
      <c r="E28" s="88" t="s">
        <v>130</v>
      </c>
      <c r="F28" s="88" t="s">
        <v>130</v>
      </c>
      <c r="G28" s="88" t="s">
        <v>130</v>
      </c>
      <c r="H28" s="88">
        <v>0</v>
      </c>
      <c r="I28" s="88">
        <v>0</v>
      </c>
      <c r="J28" s="88">
        <v>0</v>
      </c>
      <c r="K28" s="88">
        <v>0</v>
      </c>
      <c r="L28" s="88">
        <v>0</v>
      </c>
      <c r="M28" s="88">
        <v>0</v>
      </c>
      <c r="N28" s="88">
        <v>0</v>
      </c>
      <c r="O28" s="88">
        <v>0</v>
      </c>
      <c r="P28" s="88">
        <v>0</v>
      </c>
      <c r="Q28" s="88">
        <v>0</v>
      </c>
      <c r="R28" s="88">
        <v>0</v>
      </c>
      <c r="S28" s="88">
        <v>0</v>
      </c>
      <c r="T28" s="88">
        <v>0</v>
      </c>
      <c r="U28" s="88">
        <v>0</v>
      </c>
      <c r="V28" s="88">
        <v>0</v>
      </c>
      <c r="W28" s="88" t="s">
        <v>130</v>
      </c>
      <c r="X28" s="88" t="s">
        <v>130</v>
      </c>
      <c r="Y28" s="88" t="s">
        <v>130</v>
      </c>
      <c r="Z28" s="88" t="s">
        <v>130</v>
      </c>
      <c r="AA28" s="88" t="s">
        <v>130</v>
      </c>
    </row>
    <row r="29" spans="1:33" x14ac:dyDescent="0.3">
      <c r="A29" t="s">
        <v>249</v>
      </c>
      <c r="B29" t="s">
        <v>43</v>
      </c>
      <c r="C29" t="s">
        <v>88</v>
      </c>
      <c r="D29" s="73" t="s">
        <v>8</v>
      </c>
      <c r="E29" s="88" t="s">
        <v>130</v>
      </c>
      <c r="F29" s="88" t="s">
        <v>130</v>
      </c>
      <c r="G29" s="88" t="s">
        <v>130</v>
      </c>
      <c r="H29" s="88">
        <v>0</v>
      </c>
      <c r="I29" s="88">
        <v>0</v>
      </c>
      <c r="J29" s="88">
        <v>0</v>
      </c>
      <c r="K29" s="88">
        <v>0</v>
      </c>
      <c r="L29" s="88">
        <v>0</v>
      </c>
      <c r="M29" s="88">
        <v>0</v>
      </c>
      <c r="N29" s="88">
        <v>0</v>
      </c>
      <c r="O29" s="88">
        <v>0</v>
      </c>
      <c r="P29" s="88">
        <v>0</v>
      </c>
      <c r="Q29" s="88">
        <v>0</v>
      </c>
      <c r="R29" s="88">
        <v>0</v>
      </c>
      <c r="S29" s="88">
        <v>0</v>
      </c>
      <c r="T29" s="88">
        <v>0</v>
      </c>
      <c r="U29" s="88">
        <v>0</v>
      </c>
      <c r="V29" s="88">
        <v>0</v>
      </c>
      <c r="W29" s="88" t="s">
        <v>130</v>
      </c>
      <c r="X29" s="88" t="s">
        <v>130</v>
      </c>
      <c r="Y29" s="88" t="s">
        <v>130</v>
      </c>
      <c r="Z29" s="88" t="s">
        <v>130</v>
      </c>
      <c r="AA29" s="88" t="s">
        <v>130</v>
      </c>
    </row>
    <row r="30" spans="1:33" x14ac:dyDescent="0.3">
      <c r="A30" t="s">
        <v>248</v>
      </c>
      <c r="B30" t="s">
        <v>44</v>
      </c>
      <c r="C30" t="s">
        <v>89</v>
      </c>
      <c r="D30" s="73" t="s">
        <v>8</v>
      </c>
      <c r="E30" s="88" t="s">
        <v>130</v>
      </c>
      <c r="F30" s="88" t="s">
        <v>130</v>
      </c>
      <c r="G30" s="88" t="s">
        <v>130</v>
      </c>
      <c r="H30" s="88">
        <v>0</v>
      </c>
      <c r="I30" s="88">
        <v>0</v>
      </c>
      <c r="J30" s="88">
        <v>0</v>
      </c>
      <c r="K30" s="88">
        <v>0</v>
      </c>
      <c r="L30" s="88">
        <v>0</v>
      </c>
      <c r="M30" s="88">
        <v>0</v>
      </c>
      <c r="N30" s="88">
        <v>0</v>
      </c>
      <c r="O30" s="88">
        <v>0</v>
      </c>
      <c r="P30" s="88">
        <v>0</v>
      </c>
      <c r="Q30" s="88">
        <v>0</v>
      </c>
      <c r="R30" s="88">
        <v>0</v>
      </c>
      <c r="S30" s="88">
        <v>0</v>
      </c>
      <c r="T30" s="88">
        <v>0</v>
      </c>
      <c r="U30" s="88">
        <v>0</v>
      </c>
      <c r="V30" s="88">
        <v>0</v>
      </c>
      <c r="W30" s="88" t="s">
        <v>130</v>
      </c>
      <c r="X30" s="88" t="s">
        <v>130</v>
      </c>
      <c r="Y30" s="88" t="s">
        <v>130</v>
      </c>
      <c r="Z30" s="88" t="s">
        <v>130</v>
      </c>
      <c r="AA30" s="88" t="s">
        <v>130</v>
      </c>
    </row>
    <row r="31" spans="1:33" x14ac:dyDescent="0.3">
      <c r="A31" t="s">
        <v>227</v>
      </c>
      <c r="B31" t="s">
        <v>45</v>
      </c>
      <c r="C31" t="s">
        <v>90</v>
      </c>
      <c r="D31" s="73" t="s">
        <v>9</v>
      </c>
      <c r="E31" s="88" t="s">
        <v>130</v>
      </c>
      <c r="F31" s="88" t="s">
        <v>130</v>
      </c>
      <c r="G31" s="88" t="s">
        <v>130</v>
      </c>
      <c r="H31" s="88">
        <v>0</v>
      </c>
      <c r="I31" s="88">
        <v>0</v>
      </c>
      <c r="J31" s="88">
        <v>1.7445000000000002</v>
      </c>
      <c r="K31" s="88">
        <v>0</v>
      </c>
      <c r="L31" s="88">
        <v>0</v>
      </c>
      <c r="M31" s="88">
        <v>0</v>
      </c>
      <c r="N31" s="88">
        <v>0</v>
      </c>
      <c r="O31" s="88">
        <v>0</v>
      </c>
      <c r="P31" s="88">
        <v>0</v>
      </c>
      <c r="Q31" s="88">
        <v>0</v>
      </c>
      <c r="R31" s="88">
        <v>0</v>
      </c>
      <c r="S31" s="88">
        <v>0</v>
      </c>
      <c r="T31" s="88">
        <v>47.501571999999996</v>
      </c>
      <c r="U31" s="88">
        <v>0</v>
      </c>
      <c r="V31" s="88">
        <v>0</v>
      </c>
      <c r="W31" s="88" t="s">
        <v>130</v>
      </c>
      <c r="X31" s="88" t="s">
        <v>130</v>
      </c>
      <c r="Y31" s="88" t="s">
        <v>130</v>
      </c>
      <c r="Z31" s="88" t="s">
        <v>130</v>
      </c>
      <c r="AA31" s="88" t="s">
        <v>130</v>
      </c>
      <c r="AB31" s="75"/>
      <c r="AC31" s="75"/>
      <c r="AD31" s="75"/>
      <c r="AE31" s="75"/>
      <c r="AF31" s="75"/>
      <c r="AG31" s="75"/>
    </row>
    <row r="32" spans="1:33" x14ac:dyDescent="0.3">
      <c r="A32" t="s">
        <v>228</v>
      </c>
      <c r="B32" t="s">
        <v>46</v>
      </c>
      <c r="C32" t="s">
        <v>91</v>
      </c>
      <c r="D32" s="73" t="s">
        <v>9</v>
      </c>
      <c r="E32" s="88" t="s">
        <v>130</v>
      </c>
      <c r="F32" s="88" t="s">
        <v>130</v>
      </c>
      <c r="G32" s="88" t="s">
        <v>130</v>
      </c>
      <c r="H32" s="88">
        <v>0</v>
      </c>
      <c r="I32" s="88">
        <v>0</v>
      </c>
      <c r="J32" s="88">
        <v>4.4305648000000009</v>
      </c>
      <c r="K32" s="88">
        <v>0</v>
      </c>
      <c r="L32" s="88">
        <v>0</v>
      </c>
      <c r="M32" s="88">
        <v>0</v>
      </c>
      <c r="N32" s="88">
        <v>0</v>
      </c>
      <c r="O32" s="88">
        <v>0</v>
      </c>
      <c r="P32" s="88">
        <v>0</v>
      </c>
      <c r="Q32" s="88">
        <v>0</v>
      </c>
      <c r="R32" s="88">
        <v>0</v>
      </c>
      <c r="S32" s="88">
        <v>0</v>
      </c>
      <c r="T32" s="88">
        <v>120.042534</v>
      </c>
      <c r="U32" s="88">
        <v>0</v>
      </c>
      <c r="V32" s="88">
        <v>0</v>
      </c>
      <c r="W32" s="88" t="s">
        <v>130</v>
      </c>
      <c r="X32" s="88" t="s">
        <v>130</v>
      </c>
      <c r="Y32" s="88" t="s">
        <v>130</v>
      </c>
      <c r="Z32" s="88" t="s">
        <v>130</v>
      </c>
      <c r="AA32" s="88" t="s">
        <v>130</v>
      </c>
    </row>
    <row r="33" spans="1:27" x14ac:dyDescent="0.3">
      <c r="A33" t="s">
        <v>260</v>
      </c>
      <c r="B33" t="s">
        <v>160</v>
      </c>
      <c r="C33" t="s">
        <v>147</v>
      </c>
      <c r="D33" s="73" t="s">
        <v>261</v>
      </c>
      <c r="E33" s="88" t="s">
        <v>130</v>
      </c>
      <c r="F33" s="88" t="s">
        <v>130</v>
      </c>
      <c r="G33" s="88" t="s">
        <v>130</v>
      </c>
      <c r="H33" s="88">
        <v>1.5396286181600002E-6</v>
      </c>
      <c r="I33" s="88">
        <v>3.1408389702000005E-7</v>
      </c>
      <c r="J33" s="88">
        <v>1.3290396492000002E-9</v>
      </c>
      <c r="K33" s="88">
        <v>0</v>
      </c>
      <c r="L33" s="88">
        <v>0</v>
      </c>
      <c r="M33" s="88">
        <v>0</v>
      </c>
      <c r="N33" s="88">
        <v>0</v>
      </c>
      <c r="O33" s="88">
        <v>0</v>
      </c>
      <c r="P33" s="88">
        <v>0</v>
      </c>
      <c r="Q33" s="88">
        <v>0</v>
      </c>
      <c r="R33" s="88">
        <v>0</v>
      </c>
      <c r="S33" s="88">
        <v>1.16221537042E-7</v>
      </c>
      <c r="T33" s="88">
        <v>6.3033932438000008E-8</v>
      </c>
      <c r="U33" s="88">
        <v>0</v>
      </c>
      <c r="V33" s="88">
        <v>-5.7588609549299998E-8</v>
      </c>
      <c r="W33" s="88" t="s">
        <v>130</v>
      </c>
      <c r="X33" s="88" t="s">
        <v>130</v>
      </c>
      <c r="Y33" s="88" t="s">
        <v>130</v>
      </c>
      <c r="Z33" s="88" t="s">
        <v>130</v>
      </c>
      <c r="AA33" s="88" t="s">
        <v>130</v>
      </c>
    </row>
    <row r="34" spans="1:27" x14ac:dyDescent="0.3">
      <c r="A34" t="s">
        <v>246</v>
      </c>
      <c r="B34" t="s">
        <v>161</v>
      </c>
      <c r="C34" t="s">
        <v>149</v>
      </c>
      <c r="D34" s="73" t="s">
        <v>247</v>
      </c>
      <c r="E34" s="88" t="s">
        <v>130</v>
      </c>
      <c r="F34" s="88" t="s">
        <v>130</v>
      </c>
      <c r="G34" s="88" t="s">
        <v>130</v>
      </c>
      <c r="H34" s="88">
        <v>0.82182920496</v>
      </c>
      <c r="I34" s="88">
        <v>0.146368964928</v>
      </c>
      <c r="J34" s="88">
        <v>2.1784695655799999E-4</v>
      </c>
      <c r="K34" s="88">
        <v>0</v>
      </c>
      <c r="L34" s="88">
        <v>0</v>
      </c>
      <c r="M34" s="88">
        <v>0</v>
      </c>
      <c r="N34" s="88">
        <v>0</v>
      </c>
      <c r="O34" s="88">
        <v>0</v>
      </c>
      <c r="P34" s="88">
        <v>0</v>
      </c>
      <c r="Q34" s="88">
        <v>0</v>
      </c>
      <c r="R34" s="88">
        <v>0</v>
      </c>
      <c r="S34" s="88">
        <v>5.4367298305999998E-2</v>
      </c>
      <c r="T34" s="88">
        <v>1.0410719638800001E-2</v>
      </c>
      <c r="U34" s="88">
        <v>0</v>
      </c>
      <c r="V34" s="88">
        <v>-0.79547874877800018</v>
      </c>
      <c r="W34" s="88" t="s">
        <v>130</v>
      </c>
      <c r="X34" s="88" t="s">
        <v>130</v>
      </c>
      <c r="Y34" s="88" t="s">
        <v>130</v>
      </c>
      <c r="Z34" s="88" t="s">
        <v>130</v>
      </c>
      <c r="AA34" s="88" t="s">
        <v>130</v>
      </c>
    </row>
    <row r="35" spans="1:27" x14ac:dyDescent="0.3">
      <c r="A35" t="s">
        <v>297</v>
      </c>
      <c r="B35" t="s">
        <v>162</v>
      </c>
      <c r="C35" t="s">
        <v>150</v>
      </c>
      <c r="D35" s="73" t="s">
        <v>151</v>
      </c>
      <c r="E35" s="88" t="s">
        <v>130</v>
      </c>
      <c r="F35" s="88" t="s">
        <v>130</v>
      </c>
      <c r="G35" s="88" t="s">
        <v>130</v>
      </c>
      <c r="H35" s="88">
        <v>296.32607328</v>
      </c>
      <c r="I35" s="88">
        <v>39.182642304000005</v>
      </c>
      <c r="J35" s="88">
        <v>0.11935106072</v>
      </c>
      <c r="K35" s="88">
        <v>0</v>
      </c>
      <c r="L35" s="88">
        <v>0</v>
      </c>
      <c r="M35" s="88">
        <v>0</v>
      </c>
      <c r="N35" s="88">
        <v>0</v>
      </c>
      <c r="O35" s="88">
        <v>0</v>
      </c>
      <c r="P35" s="88">
        <v>0</v>
      </c>
      <c r="Q35" s="88">
        <v>0</v>
      </c>
      <c r="R35" s="88">
        <v>0</v>
      </c>
      <c r="S35" s="88">
        <v>14.435773553000001</v>
      </c>
      <c r="T35" s="88">
        <v>21.750212705800003</v>
      </c>
      <c r="U35" s="88">
        <v>0</v>
      </c>
      <c r="V35" s="88">
        <v>-11.821087924520002</v>
      </c>
      <c r="W35" s="88" t="s">
        <v>130</v>
      </c>
      <c r="X35" s="88" t="s">
        <v>130</v>
      </c>
      <c r="Y35" s="88" t="s">
        <v>130</v>
      </c>
      <c r="Z35" s="88" t="s">
        <v>130</v>
      </c>
      <c r="AA35" s="88" t="s">
        <v>130</v>
      </c>
    </row>
    <row r="36" spans="1:27" x14ac:dyDescent="0.3">
      <c r="A36" t="s">
        <v>244</v>
      </c>
      <c r="B36" t="s">
        <v>163</v>
      </c>
      <c r="C36" t="s">
        <v>152</v>
      </c>
      <c r="D36" s="73" t="s">
        <v>153</v>
      </c>
      <c r="E36" s="88" t="s">
        <v>130</v>
      </c>
      <c r="F36" s="88" t="s">
        <v>130</v>
      </c>
      <c r="G36" s="88" t="s">
        <v>130</v>
      </c>
      <c r="H36" s="88">
        <v>1.0235429952800001E-8</v>
      </c>
      <c r="I36" s="88">
        <v>2.6956334988E-9</v>
      </c>
      <c r="J36" s="88">
        <v>1.4456180016200001E-10</v>
      </c>
      <c r="K36" s="88">
        <v>0</v>
      </c>
      <c r="L36" s="88">
        <v>0</v>
      </c>
      <c r="M36" s="88">
        <v>0</v>
      </c>
      <c r="N36" s="88">
        <v>0</v>
      </c>
      <c r="O36" s="88">
        <v>0</v>
      </c>
      <c r="P36" s="88">
        <v>0</v>
      </c>
      <c r="Q36" s="88">
        <v>0</v>
      </c>
      <c r="R36" s="88">
        <v>0</v>
      </c>
      <c r="S36" s="88">
        <v>9.9269802558000011E-10</v>
      </c>
      <c r="T36" s="88">
        <v>2.1744510516800001E-9</v>
      </c>
      <c r="U36" s="88">
        <v>0</v>
      </c>
      <c r="V36" s="88">
        <v>-1.588251478002E-9</v>
      </c>
      <c r="W36" s="88" t="s">
        <v>130</v>
      </c>
      <c r="X36" s="88" t="s">
        <v>130</v>
      </c>
      <c r="Y36" s="88" t="s">
        <v>130</v>
      </c>
      <c r="Z36" s="88" t="s">
        <v>130</v>
      </c>
      <c r="AA36" s="88" t="s">
        <v>130</v>
      </c>
    </row>
    <row r="37" spans="1:27" x14ac:dyDescent="0.3">
      <c r="A37" t="s">
        <v>302</v>
      </c>
      <c r="B37" t="s">
        <v>164</v>
      </c>
      <c r="C37" t="s">
        <v>154</v>
      </c>
      <c r="D37" s="73" t="s">
        <v>153</v>
      </c>
      <c r="E37" s="88" t="s">
        <v>130</v>
      </c>
      <c r="F37" s="88" t="s">
        <v>130</v>
      </c>
      <c r="G37" s="88" t="s">
        <v>130</v>
      </c>
      <c r="H37" s="88">
        <v>2.6654399254E-7</v>
      </c>
      <c r="I37" s="88">
        <v>5.1336250490000008E-8</v>
      </c>
      <c r="J37" s="88">
        <v>3.7518577710000005E-10</v>
      </c>
      <c r="K37" s="88">
        <v>0</v>
      </c>
      <c r="L37" s="88">
        <v>0</v>
      </c>
      <c r="M37" s="88">
        <v>0</v>
      </c>
      <c r="N37" s="88">
        <v>0</v>
      </c>
      <c r="O37" s="88">
        <v>0</v>
      </c>
      <c r="P37" s="88">
        <v>0</v>
      </c>
      <c r="Q37" s="88">
        <v>0</v>
      </c>
      <c r="R37" s="88">
        <v>0</v>
      </c>
      <c r="S37" s="88">
        <v>1.9029449335600001E-8</v>
      </c>
      <c r="T37" s="88">
        <v>8.628072541000001E-8</v>
      </c>
      <c r="U37" s="88">
        <v>0</v>
      </c>
      <c r="V37" s="88">
        <v>-2.9011345683820003E-8</v>
      </c>
      <c r="W37" s="88" t="s">
        <v>130</v>
      </c>
      <c r="X37" s="88" t="s">
        <v>130</v>
      </c>
      <c r="Y37" s="88" t="s">
        <v>130</v>
      </c>
      <c r="Z37" s="88" t="s">
        <v>130</v>
      </c>
      <c r="AA37" s="88" t="s">
        <v>130</v>
      </c>
    </row>
    <row r="38" spans="1:27" x14ac:dyDescent="0.3">
      <c r="A38" t="s">
        <v>267</v>
      </c>
      <c r="B38" t="s">
        <v>165</v>
      </c>
      <c r="C38" t="s">
        <v>155</v>
      </c>
      <c r="D38" s="73" t="s">
        <v>204</v>
      </c>
      <c r="E38" s="88" t="s">
        <v>130</v>
      </c>
      <c r="F38" s="88" t="s">
        <v>130</v>
      </c>
      <c r="G38" s="88" t="s">
        <v>130</v>
      </c>
      <c r="H38" s="88">
        <v>335.79203633999998</v>
      </c>
      <c r="I38" s="88">
        <v>30.497242004000004</v>
      </c>
      <c r="J38" s="88">
        <v>2.0730171922200002E-2</v>
      </c>
      <c r="K38" s="88">
        <v>0</v>
      </c>
      <c r="L38" s="88">
        <v>0</v>
      </c>
      <c r="M38" s="88">
        <v>0</v>
      </c>
      <c r="N38" s="88">
        <v>0</v>
      </c>
      <c r="O38" s="88">
        <v>0</v>
      </c>
      <c r="P38" s="88">
        <v>0</v>
      </c>
      <c r="Q38" s="88">
        <v>0</v>
      </c>
      <c r="R38" s="88">
        <v>0</v>
      </c>
      <c r="S38" s="88">
        <v>11.336348315</v>
      </c>
      <c r="T38" s="88">
        <v>3.6337495386000001</v>
      </c>
      <c r="U38" s="88">
        <v>0</v>
      </c>
      <c r="V38" s="88">
        <v>-16.4418265543</v>
      </c>
      <c r="W38" s="88" t="s">
        <v>130</v>
      </c>
      <c r="X38" s="88" t="s">
        <v>130</v>
      </c>
      <c r="Y38" s="88" t="s">
        <v>130</v>
      </c>
      <c r="Z38" s="88" t="s">
        <v>130</v>
      </c>
      <c r="AA38" s="88" t="s">
        <v>130</v>
      </c>
    </row>
    <row r="39" spans="1:27" s="44" customFormat="1" x14ac:dyDescent="0.3">
      <c r="A39" s="44" t="s">
        <v>239</v>
      </c>
      <c r="B39" s="44" t="s">
        <v>240</v>
      </c>
      <c r="C39" s="44" t="s">
        <v>241</v>
      </c>
      <c r="D39" s="78" t="s">
        <v>237</v>
      </c>
      <c r="E39" s="88" t="s">
        <v>130</v>
      </c>
      <c r="F39" s="88" t="s">
        <v>130</v>
      </c>
      <c r="G39" s="88" t="s">
        <v>130</v>
      </c>
      <c r="H39" s="88" t="s">
        <v>130</v>
      </c>
      <c r="I39" s="88" t="s">
        <v>130</v>
      </c>
      <c r="J39" s="88" t="s">
        <v>130</v>
      </c>
      <c r="K39" s="88" t="s">
        <v>130</v>
      </c>
      <c r="L39" s="88" t="s">
        <v>130</v>
      </c>
      <c r="M39" s="88" t="s">
        <v>130</v>
      </c>
      <c r="N39" s="88" t="s">
        <v>130</v>
      </c>
      <c r="O39" s="88" t="s">
        <v>130</v>
      </c>
      <c r="P39" s="88" t="s">
        <v>130</v>
      </c>
      <c r="Q39" s="88" t="s">
        <v>130</v>
      </c>
      <c r="R39" s="88" t="s">
        <v>130</v>
      </c>
      <c r="S39" s="88" t="s">
        <v>130</v>
      </c>
      <c r="T39" s="88" t="s">
        <v>130</v>
      </c>
      <c r="U39" s="88" t="s">
        <v>130</v>
      </c>
      <c r="V39" s="88" t="s">
        <v>130</v>
      </c>
      <c r="W39" s="88" t="s">
        <v>130</v>
      </c>
      <c r="X39" s="88" t="s">
        <v>130</v>
      </c>
      <c r="Y39" s="88" t="s">
        <v>130</v>
      </c>
      <c r="Z39" s="88" t="s">
        <v>130</v>
      </c>
      <c r="AA39" s="88" t="s">
        <v>130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D17" sqref="D17"/>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4" t="s">
        <v>315</v>
      </c>
      <c r="AD1" s="77"/>
    </row>
    <row r="2" spans="1:37" ht="15" thickBot="1" x14ac:dyDescent="0.35">
      <c r="I2" s="5" t="s">
        <v>50</v>
      </c>
      <c r="T2" s="5" t="s">
        <v>51</v>
      </c>
    </row>
    <row r="3" spans="1:37" ht="48.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tr">
        <f>CONCATENATE(Gesamtüberblick!W7," / ",Gesamtüberblick!W6)</f>
        <v>C1 / -</v>
      </c>
      <c r="X3" s="12" t="str">
        <f>CONCATENATE(Gesamtüberblick!X7," / ",Gesamtüberblick!X6)</f>
        <v>C2 / -</v>
      </c>
      <c r="Y3" s="12" t="str">
        <f>CONCATENATE(Gesamtüberblick!Y7," / ",Gesamtüberblick!Y6)</f>
        <v>C3 / -</v>
      </c>
      <c r="Z3" s="12" t="str">
        <f>CONCATENATE(Gesamtüberblick!Z7," / ",Gesamtüberblick!Z6)</f>
        <v>C4 / -</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1.5396286181600002E-6</v>
      </c>
      <c r="G4" s="17">
        <f>IF(Gesamtüberblick!G39="","",Gesamtüberblick!G39)</f>
        <v>3.1408389702000005E-7</v>
      </c>
      <c r="H4" s="17">
        <f>IF(Gesamtüberblick!H39="","",Gesamtüberblick!H39)</f>
        <v>1.3290396492000002E-9</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0</v>
      </c>
      <c r="Q4" s="17">
        <f>IF(Gesamtüberblick!Q39="","",Gesamtüberblick!Q39)</f>
        <v>1.16221537042E-7</v>
      </c>
      <c r="R4" s="17">
        <f>IF(Gesamtüberblick!R39="","",Gesamtüberblick!R39)</f>
        <v>6.3033932438000008E-8</v>
      </c>
      <c r="S4" s="17">
        <f>IF(Gesamtüberblick!S39="","",Gesamtüberblick!S39)</f>
        <v>0</v>
      </c>
      <c r="T4" s="17">
        <f>IF(Gesamtüberblick!U39="","",Gesamtüberblick!U39)</f>
        <v>-2.0498120393E-9</v>
      </c>
      <c r="U4" s="17">
        <f>IF(Gesamtüberblick!V39="","",Gesamtüberblick!V39)</f>
        <v>-5.5538797509999997E-8</v>
      </c>
      <c r="V4" s="17">
        <f>IF(Gesamtüberblick!T39="","",Gesamtüberblick!T39)</f>
        <v>-5.7588609549299998E-8</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f>IF(Gesamtüberblick!$AD39="","",Gesamtüberblick!$AD39)</f>
        <v>1.8550415548292004E-6</v>
      </c>
      <c r="AE4" s="17">
        <f>IF(Gesamtüberblick!$AE39="","",Gesamtüberblick!$AE39)</f>
        <v>0</v>
      </c>
      <c r="AF4" s="17">
        <f>IF(Gesamtüberblick!AF39="","",Gesamtüberblick!AF39)</f>
        <v>1.7925546948000003E-7</v>
      </c>
      <c r="AG4" s="17">
        <f>IF(Gesamtüberblick!AG39="","",Gesamtüberblick!AG39)</f>
        <v>2.0342970243092004E-6</v>
      </c>
      <c r="AH4" s="17">
        <f>IF(Gesamtüberblick!$AD39="","",Gesamtüberblick!$AD39)</f>
        <v>1.8550415548292004E-6</v>
      </c>
      <c r="AI4" s="17">
        <f>IF(Gesamtüberblick!$AE39="","",Gesamtüberblick!$AE39)</f>
        <v>0</v>
      </c>
      <c r="AJ4" s="17">
        <f>IF(Gesamtüberblick!AH39="","",Gesamtüberblick!AH39)</f>
        <v>0</v>
      </c>
      <c r="AK4" s="17">
        <f>IF(Gesamtüberblick!AI39="","",Gesamtüberblick!AI39)</f>
        <v>0</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0.82182920496</v>
      </c>
      <c r="G5" s="17">
        <f>IF(Gesamtüberblick!G40="","",Gesamtüberblick!G40)</f>
        <v>0.146368964928</v>
      </c>
      <c r="H5" s="17">
        <f>IF(Gesamtüberblick!H40="","",Gesamtüberblick!H40)</f>
        <v>2.1784695655799999E-4</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0</v>
      </c>
      <c r="Q5" s="17">
        <f>IF(Gesamtüberblick!Q40="","",Gesamtüberblick!Q40)</f>
        <v>5.4367298305999998E-2</v>
      </c>
      <c r="R5" s="17">
        <f>IF(Gesamtüberblick!R40="","",Gesamtüberblick!R40)</f>
        <v>1.0410719638800001E-2</v>
      </c>
      <c r="S5" s="17">
        <f>IF(Gesamtüberblick!S40="","",Gesamtüberblick!S40)</f>
        <v>0</v>
      </c>
      <c r="T5" s="17">
        <f>IF(Gesamtüberblick!U40="","",Gesamtüberblick!U40)</f>
        <v>-2.8314311938000002E-2</v>
      </c>
      <c r="U5" s="17">
        <f>IF(Gesamtüberblick!V40="","",Gesamtüberblick!V40)</f>
        <v>-0.76716443684000013</v>
      </c>
      <c r="V5" s="17">
        <f>IF(Gesamtüberblick!T40="","",Gesamtüberblick!T40)</f>
        <v>-0.79547874877800018</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f>IF(Gesamtüberblick!$AD40="","",Gesamtüberblick!$AD40)</f>
        <v>0.96841601684455803</v>
      </c>
      <c r="AE5" s="17">
        <f>IF(Gesamtüberblick!$AE40="","",Gesamtüberblick!$AE40)</f>
        <v>0</v>
      </c>
      <c r="AF5" s="17">
        <f>IF(Gesamtüberblick!AF40="","",Gesamtüberblick!AF40)</f>
        <v>6.4778017944799995E-2</v>
      </c>
      <c r="AG5" s="17">
        <f>IF(Gesamtüberblick!AG40="","",Gesamtüberblick!AG40)</f>
        <v>1.033194034789358</v>
      </c>
      <c r="AH5" s="17">
        <f>IF(Gesamtüberblick!$AD40="","",Gesamtüberblick!$AD40)</f>
        <v>0.96841601684455803</v>
      </c>
      <c r="AI5" s="17">
        <f>IF(Gesamtüberblick!$AE40="","",Gesamtüberblick!$AE40)</f>
        <v>0</v>
      </c>
      <c r="AJ5" s="17">
        <f>IF(Gesamtüberblick!AH40="","",Gesamtüberblick!AH40)</f>
        <v>0</v>
      </c>
      <c r="AK5" s="17">
        <f>IF(Gesamtüberblick!AI40="","",Gesamtüberblick!AI40)</f>
        <v>0</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296.32607328</v>
      </c>
      <c r="G6" s="17">
        <f>IF(Gesamtüberblick!G41="","",Gesamtüberblick!G41)</f>
        <v>39.182642304000005</v>
      </c>
      <c r="H6" s="17">
        <f>IF(Gesamtüberblick!H41="","",Gesamtüberblick!H41)</f>
        <v>0.11935106072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v>
      </c>
      <c r="Q6" s="17">
        <f>IF(Gesamtüberblick!Q41="","",Gesamtüberblick!Q41)</f>
        <v>14.435773553000001</v>
      </c>
      <c r="R6" s="17">
        <f>IF(Gesamtüberblick!R41="","",Gesamtüberblick!R41)</f>
        <v>21.750212705800003</v>
      </c>
      <c r="S6" s="17">
        <f>IF(Gesamtüberblick!S41="","",Gesamtüberblick!S41)</f>
        <v>0</v>
      </c>
      <c r="T6" s="17">
        <f>IF(Gesamtüberblick!U41="","",Gesamtüberblick!U41)</f>
        <v>-0.42076042092000004</v>
      </c>
      <c r="U6" s="17">
        <f>IF(Gesamtüberblick!V41="","",Gesamtüberblick!V41)</f>
        <v>-11.400327503600002</v>
      </c>
      <c r="V6" s="17">
        <f>IF(Gesamtüberblick!T41="","",Gesamtüberblick!T41)</f>
        <v>-11.821087924520002</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f>IF(Gesamtüberblick!$AD41="","",Gesamtüberblick!$AD41)</f>
        <v>335.62806664472004</v>
      </c>
      <c r="AE6" s="17">
        <f>IF(Gesamtüberblick!$AE41="","",Gesamtüberblick!$AE41)</f>
        <v>0</v>
      </c>
      <c r="AF6" s="17">
        <f>IF(Gesamtüberblick!AF41="","",Gesamtüberblick!AF41)</f>
        <v>36.1859862588</v>
      </c>
      <c r="AG6" s="17">
        <f>IF(Gesamtüberblick!AG41="","",Gesamtüberblick!AG41)</f>
        <v>371.81405290352006</v>
      </c>
      <c r="AH6" s="17">
        <f>IF(Gesamtüberblick!$AD41="","",Gesamtüberblick!$AD41)</f>
        <v>335.62806664472004</v>
      </c>
      <c r="AI6" s="17">
        <f>IF(Gesamtüberblick!$AE41="","",Gesamtüberblick!$AE41)</f>
        <v>0</v>
      </c>
      <c r="AJ6" s="17">
        <f>IF(Gesamtüberblick!AH41="","",Gesamtüberblick!AH41)</f>
        <v>0</v>
      </c>
      <c r="AK6" s="17">
        <f>IF(Gesamtüberblick!AI41="","",Gesamtüberblick!AI41)</f>
        <v>0</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1.0235429952800001E-8</v>
      </c>
      <c r="G7" s="17">
        <f>IF(Gesamtüberblick!G42="","",Gesamtüberblick!G42)</f>
        <v>2.6956334988E-9</v>
      </c>
      <c r="H7" s="17">
        <f>IF(Gesamtüberblick!H42="","",Gesamtüberblick!H42)</f>
        <v>1.4456180016200001E-10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0</v>
      </c>
      <c r="Q7" s="17">
        <f>IF(Gesamtüberblick!Q42="","",Gesamtüberblick!Q42)</f>
        <v>9.9269802558000011E-10</v>
      </c>
      <c r="R7" s="17">
        <f>IF(Gesamtüberblick!R42="","",Gesamtüberblick!R42)</f>
        <v>2.1744510516800001E-9</v>
      </c>
      <c r="S7" s="17">
        <f>IF(Gesamtüberblick!S42="","",Gesamtüberblick!S42)</f>
        <v>0</v>
      </c>
      <c r="T7" s="17">
        <f>IF(Gesamtüberblick!U42="","",Gesamtüberblick!U42)</f>
        <v>-5.6532306542000006E-11</v>
      </c>
      <c r="U7" s="17">
        <f>IF(Gesamtüberblick!V42="","",Gesamtüberblick!V42)</f>
        <v>-1.53171917146E-9</v>
      </c>
      <c r="V7" s="17">
        <f>IF(Gesamtüberblick!T42="","",Gesamtüberblick!T42)</f>
        <v>-1.588251478002E-9</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f>IF(Gesamtüberblick!$AD42="","",Gesamtüberblick!$AD42)</f>
        <v>1.3075625251762E-8</v>
      </c>
      <c r="AE7" s="17">
        <f>IF(Gesamtüberblick!$AE42="","",Gesamtüberblick!$AE42)</f>
        <v>0</v>
      </c>
      <c r="AF7" s="17">
        <f>IF(Gesamtüberblick!AF42="","",Gesamtüberblick!AF42)</f>
        <v>3.16714907726E-9</v>
      </c>
      <c r="AG7" s="17">
        <f>IF(Gesamtüberblick!AG42="","",Gesamtüberblick!AG42)</f>
        <v>1.6242774329022E-8</v>
      </c>
      <c r="AH7" s="17">
        <f>IF(Gesamtüberblick!$AD42="","",Gesamtüberblick!$AD42)</f>
        <v>1.3075625251762E-8</v>
      </c>
      <c r="AI7" s="17">
        <f>IF(Gesamtüberblick!$AE42="","",Gesamtüberblick!$AE42)</f>
        <v>0</v>
      </c>
      <c r="AJ7" s="17">
        <f>IF(Gesamtüberblick!AH42="","",Gesamtüberblick!AH42)</f>
        <v>0</v>
      </c>
      <c r="AK7" s="17">
        <f>IF(Gesamtüberblick!AI42="","",Gesamtüberblick!AI42)</f>
        <v>0</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2.6654399254E-7</v>
      </c>
      <c r="G8" s="17">
        <f>IF(Gesamtüberblick!G43="","",Gesamtüberblick!G43)</f>
        <v>5.1336250490000008E-8</v>
      </c>
      <c r="H8" s="17">
        <f>IF(Gesamtüberblick!H43="","",Gesamtüberblick!H43)</f>
        <v>3.7518577710000005E-10</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0</v>
      </c>
      <c r="Q8" s="17">
        <f>IF(Gesamtüberblick!Q43="","",Gesamtüberblick!Q43)</f>
        <v>1.9029449335600001E-8</v>
      </c>
      <c r="R8" s="17">
        <f>IF(Gesamtüberblick!R43="","",Gesamtüberblick!R43)</f>
        <v>8.628072541000001E-8</v>
      </c>
      <c r="S8" s="17">
        <f>IF(Gesamtüberblick!S43="","",Gesamtüberblick!S43)</f>
        <v>0</v>
      </c>
      <c r="T8" s="17">
        <f>IF(Gesamtüberblick!U43="","",Gesamtüberblick!U43)</f>
        <v>-1.03263135182E-9</v>
      </c>
      <c r="U8" s="17">
        <f>IF(Gesamtüberblick!V43="","",Gesamtüberblick!V43)</f>
        <v>-2.7978714332000003E-8</v>
      </c>
      <c r="V8" s="17">
        <f>IF(Gesamtüberblick!T43="","",Gesamtüberblick!T43)</f>
        <v>-2.9011345683820003E-8</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f>IF(Gesamtüberblick!$AD43="","",Gesamtüberblick!$AD43)</f>
        <v>3.1825542880710003E-7</v>
      </c>
      <c r="AE8" s="17">
        <f>IF(Gesamtüberblick!$AE43="","",Gesamtüberblick!$AE43)</f>
        <v>0</v>
      </c>
      <c r="AF8" s="17">
        <f>IF(Gesamtüberblick!AF43="","",Gesamtüberblick!AF43)</f>
        <v>1.0531017474560001E-7</v>
      </c>
      <c r="AG8" s="17">
        <f>IF(Gesamtüberblick!AG43="","",Gesamtüberblick!AG43)</f>
        <v>4.2356560355270002E-7</v>
      </c>
      <c r="AH8" s="17">
        <f>IF(Gesamtüberblick!$AD43="","",Gesamtüberblick!$AD43)</f>
        <v>3.1825542880710003E-7</v>
      </c>
      <c r="AI8" s="17">
        <f>IF(Gesamtüberblick!$AE43="","",Gesamtüberblick!$AE43)</f>
        <v>0</v>
      </c>
      <c r="AJ8" s="17">
        <f>IF(Gesamtüberblick!AH43="","",Gesamtüberblick!AH43)</f>
        <v>0</v>
      </c>
      <c r="AK8" s="17">
        <f>IF(Gesamtüberblick!AI43="","",Gesamtüberblick!AI43)</f>
        <v>0</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335.79203633999998</v>
      </c>
      <c r="G9" s="17">
        <f>IF(Gesamtüberblick!G44="","",Gesamtüberblick!G44)</f>
        <v>30.497242004000004</v>
      </c>
      <c r="H9" s="17">
        <f>IF(Gesamtüberblick!H44="","",Gesamtüberblick!H44)</f>
        <v>2.0730171922200002E-2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v>
      </c>
      <c r="Q9" s="17">
        <f>IF(Gesamtüberblick!Q44="","",Gesamtüberblick!Q44)</f>
        <v>11.336348315</v>
      </c>
      <c r="R9" s="17">
        <f>IF(Gesamtüberblick!R44="","",Gesamtüberblick!R44)</f>
        <v>3.6337495386000001</v>
      </c>
      <c r="S9" s="17">
        <f>IF(Gesamtüberblick!S44="","",Gesamtüberblick!S44)</f>
        <v>0</v>
      </c>
      <c r="T9" s="17">
        <f>IF(Gesamtüberblick!U44="","",Gesamtüberblick!U44)</f>
        <v>-0.5852312529</v>
      </c>
      <c r="U9" s="17">
        <f>IF(Gesamtüberblick!V44="","",Gesamtüberblick!V44)</f>
        <v>-15.856595301400001</v>
      </c>
      <c r="V9" s="17">
        <f>IF(Gesamtüberblick!T44="","",Gesamtüberblick!T44)</f>
        <v>-16.4418265543</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f>IF(Gesamtüberblick!$AD44="","",Gesamtüberblick!$AD44)</f>
        <v>366.31000851592216</v>
      </c>
      <c r="AE9" s="17">
        <f>IF(Gesamtüberblick!$AE44="","",Gesamtüberblick!$AE44)</f>
        <v>0</v>
      </c>
      <c r="AF9" s="17">
        <f>IF(Gesamtüberblick!AF44="","",Gesamtüberblick!AF44)</f>
        <v>14.9700978536</v>
      </c>
      <c r="AG9" s="17">
        <f>IF(Gesamtüberblick!AG44="","",Gesamtüberblick!AG44)</f>
        <v>381.28010636952217</v>
      </c>
      <c r="AH9" s="17">
        <f>IF(Gesamtüberblick!$AD44="","",Gesamtüberblick!$AD44)</f>
        <v>366.31000851592216</v>
      </c>
      <c r="AI9" s="17">
        <f>IF(Gesamtüberblick!$AE44="","",Gesamtüberblick!$AE44)</f>
        <v>0</v>
      </c>
      <c r="AJ9" s="17">
        <f>IF(Gesamtüberblick!AH44="","",Gesamtüberblick!AH44)</f>
        <v>0</v>
      </c>
      <c r="AK9" s="17">
        <f>IF(Gesamtüberblick!AI44="","",Gesamtüberblick!AI44)</f>
        <v>0</v>
      </c>
    </row>
    <row r="10" spans="1:37" ht="22.05" customHeight="1" thickBot="1" x14ac:dyDescent="0.35">
      <c r="A10" s="122" t="s">
        <v>57</v>
      </c>
      <c r="B10" s="123"/>
      <c r="C10" s="122" t="s">
        <v>170</v>
      </c>
      <c r="D10" s="124"/>
      <c r="E10" s="124"/>
      <c r="F10" s="124"/>
      <c r="G10" s="124"/>
      <c r="H10" s="124"/>
      <c r="I10" s="124"/>
      <c r="J10" s="124"/>
      <c r="K10" s="124"/>
      <c r="L10" s="124"/>
      <c r="M10" s="124"/>
      <c r="N10" s="124"/>
      <c r="O10" s="124"/>
      <c r="P10" s="124"/>
      <c r="Q10" s="124"/>
      <c r="R10" s="124"/>
      <c r="S10" s="124"/>
      <c r="T10" s="124"/>
      <c r="U10" s="124"/>
      <c r="V10" s="125"/>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zoomScale="60" zoomScaleNormal="60" workbookViewId="0">
      <selection activeCell="E24" sqref="E24"/>
    </sheetView>
  </sheetViews>
  <sheetFormatPr baseColWidth="10" defaultRowHeight="14.4" x14ac:dyDescent="0.3"/>
  <cols>
    <col min="1" max="1" width="44.109375" customWidth="1"/>
    <col min="2" max="2" width="17.6640625" customWidth="1"/>
    <col min="3" max="3" width="71.77734375" customWidth="1"/>
    <col min="4" max="4" width="22.109375" style="73" customWidth="1"/>
    <col min="5" max="17" width="6.77734375" style="70" customWidth="1"/>
    <col min="18" max="18" width="9.6640625" style="70" customWidth="1"/>
    <col min="19" max="19" width="14.44140625" style="70" customWidth="1"/>
    <col min="20" max="20" width="17.77734375" style="70" customWidth="1"/>
    <col min="21" max="21" width="16.109375" style="70" customWidth="1"/>
    <col min="22" max="27" width="9.6640625" style="70" customWidth="1"/>
  </cols>
  <sheetData>
    <row r="1" spans="1:33" s="71" customFormat="1" x14ac:dyDescent="0.3">
      <c r="A1" s="50" t="s">
        <v>217</v>
      </c>
      <c r="B1" s="50" t="s">
        <v>218</v>
      </c>
      <c r="C1" s="50" t="s">
        <v>219</v>
      </c>
      <c r="D1" s="72" t="s">
        <v>220</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Energierückgewinnung</v>
      </c>
      <c r="S1" s="89" t="str">
        <f>CONCATENATE(Gesamtüberblick!Q7," / ",Gesamtüberblick!Q6)</f>
        <v>C2 / Energierückgewinnung</v>
      </c>
      <c r="T1" s="89" t="str">
        <f>CONCATENATE(Gesamtüberblick!R7," / ",Gesamtüberblick!R6)</f>
        <v>C3 / Energierückgewinnung</v>
      </c>
      <c r="U1" s="89" t="str">
        <f>CONCATENATE(Gesamtüberblick!S7," / ",Gesamtüberblick!S6)</f>
        <v>C4 / Energierückgewinnung</v>
      </c>
      <c r="V1" s="89" t="str">
        <f>CONCATENATE(Gesamtüberblick!T7," / ",Gesamtüberblick!T6)</f>
        <v>D / Energierückgewinnung</v>
      </c>
      <c r="W1" s="89" t="str">
        <f>CONCATENATE(Gesamtüberblick!W7," / ",Gesamtüberblick!W6)</f>
        <v>C1 / -</v>
      </c>
      <c r="X1" s="89" t="str">
        <f>CONCATENATE(Gesamtüberblick!X7," / ",Gesamtüberblick!X6)</f>
        <v>C2 / -</v>
      </c>
      <c r="Y1" s="89" t="str">
        <f>CONCATENATE(Gesamtüberblick!Y7," / ",Gesamtüberblick!Y6)</f>
        <v>C3 / -</v>
      </c>
      <c r="Z1" s="89" t="str">
        <f>CONCATENATE(Gesamtüberblick!Z7," / ",Gesamtüberblick!Z6)</f>
        <v>C4 / -</v>
      </c>
      <c r="AA1" s="89" t="str">
        <f>CONCATENATE(Gesamtüberblick!AA7," / ",Gesamtüberblick!AA6)</f>
        <v>D / -</v>
      </c>
    </row>
    <row r="2" spans="1:33" x14ac:dyDescent="0.3">
      <c r="A2" t="s">
        <v>301</v>
      </c>
      <c r="B2" t="s">
        <v>243</v>
      </c>
      <c r="C2" t="s">
        <v>131</v>
      </c>
      <c r="D2" s="73" t="s">
        <v>237</v>
      </c>
      <c r="E2" s="88" t="str">
        <f>IF(Gesamtüberblick!C8="","",Gesamtüberblick!C8)</f>
        <v/>
      </c>
      <c r="F2" s="88" t="str">
        <f>IF(Gesamtüberblick!D8="","",Gesamtüberblick!D8)</f>
        <v/>
      </c>
      <c r="G2" s="88" t="str">
        <f>IF(Gesamtüberblick!E8="","",Gesamtüberblick!E8)</f>
        <v/>
      </c>
      <c r="H2" s="88">
        <f>IF(Gesamtüberblick!F8="","",Gesamtüberblick!F8)</f>
        <v>-19.340384402088805</v>
      </c>
      <c r="I2" s="88">
        <f>IF(Gesamtüberblick!G8="","",Gesamtüberblick!G8)</f>
        <v>5.2575494330026009</v>
      </c>
      <c r="J2" s="88">
        <f>IF(Gesamtüberblick!H8="","",Gesamtüberblick!H8)</f>
        <v>0.71837036077858052</v>
      </c>
      <c r="K2" s="88">
        <f>IF(Gesamtüberblick!I8="","",Gesamtüberblick!I8)</f>
        <v>0</v>
      </c>
      <c r="L2" s="88">
        <f>IF(Gesamtüberblick!J8="","",Gesamtüberblick!J8)</f>
        <v>0</v>
      </c>
      <c r="M2" s="88">
        <f>IF(Gesamtüberblick!K8="","",Gesamtüberblick!K8)</f>
        <v>0</v>
      </c>
      <c r="N2" s="88">
        <f>IF(Gesamtüberblick!L8="","",Gesamtüberblick!L8)</f>
        <v>0</v>
      </c>
      <c r="O2" s="88">
        <f>IF(Gesamtüberblick!M8="","",Gesamtüberblick!M8)</f>
        <v>0</v>
      </c>
      <c r="P2" s="88">
        <f>IF(Gesamtüberblick!N8="","",Gesamtüberblick!N8)</f>
        <v>0</v>
      </c>
      <c r="Q2" s="88">
        <f>IF(Gesamtüberblick!O8="","",Gesamtüberblick!O8)</f>
        <v>0</v>
      </c>
      <c r="R2" s="88">
        <f>IF(Gesamtüberblick!P8="","",Gesamtüberblick!P8)</f>
        <v>0</v>
      </c>
      <c r="S2" s="88">
        <f>IF(Gesamtüberblick!Q8="","",Gesamtüberblick!Q8)</f>
        <v>1.9320017828981202</v>
      </c>
      <c r="T2" s="88">
        <f>IF(Gesamtüberblick!R8="","",Gesamtüberblick!R8)</f>
        <v>37.359601858393511</v>
      </c>
      <c r="U2" s="88">
        <f>IF(Gesamtüberblick!S8="","",Gesamtüberblick!S8)</f>
        <v>0</v>
      </c>
      <c r="V2" s="88">
        <f>IF(Gesamtüberblick!T8="","",Gesamtüberblick!T8)</f>
        <v>-6.9641345376868751</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33" x14ac:dyDescent="0.3">
      <c r="A3" t="s">
        <v>299</v>
      </c>
      <c r="B3" t="s">
        <v>238</v>
      </c>
      <c r="C3" t="s">
        <v>97</v>
      </c>
      <c r="D3" s="73" t="s">
        <v>237</v>
      </c>
      <c r="E3" s="88" t="str">
        <f>IF(Gesamtüberblick!C9="","",Gesamtüberblick!C9)</f>
        <v/>
      </c>
      <c r="F3" s="88" t="str">
        <f>IF(Gesamtüberblick!D9="","",Gesamtüberblick!D9)</f>
        <v/>
      </c>
      <c r="G3" s="88" t="str">
        <f>IF(Gesamtüberblick!E9="","",Gesamtüberblick!E9)</f>
        <v/>
      </c>
      <c r="H3" s="88">
        <f>IF(Gesamtüberblick!F9="","",Gesamtüberblick!F9)</f>
        <v>16.897571015400001</v>
      </c>
      <c r="I3" s="88">
        <f>IF(Gesamtüberblick!G9="","",Gesamtüberblick!G9)</f>
        <v>5.2544465604000008</v>
      </c>
      <c r="J3" s="88">
        <f>IF(Gesamtüberblick!H9="","",Gesamtüberblick!H9)</f>
        <v>6.0692955323999997E-3</v>
      </c>
      <c r="K3" s="88">
        <f>IF(Gesamtüberblick!I9="","",Gesamtüberblick!I9)</f>
        <v>0</v>
      </c>
      <c r="L3" s="88">
        <f>IF(Gesamtüberblick!J9="","",Gesamtüberblick!J9)</f>
        <v>0</v>
      </c>
      <c r="M3" s="88">
        <f>IF(Gesamtüberblick!K9="","",Gesamtüberblick!K9)</f>
        <v>0</v>
      </c>
      <c r="N3" s="88">
        <f>IF(Gesamtüberblick!L9="","",Gesamtüberblick!L9)</f>
        <v>0</v>
      </c>
      <c r="O3" s="88">
        <f>IF(Gesamtüberblick!M9="","",Gesamtüberblick!M9)</f>
        <v>0</v>
      </c>
      <c r="P3" s="88">
        <f>IF(Gesamtüberblick!N9="","",Gesamtüberblick!N9)</f>
        <v>0</v>
      </c>
      <c r="Q3" s="88">
        <f>IF(Gesamtüberblick!O9="","",Gesamtüberblick!O9)</f>
        <v>0</v>
      </c>
      <c r="R3" s="88">
        <f>IF(Gesamtüberblick!P9="","",Gesamtüberblick!P9)</f>
        <v>0</v>
      </c>
      <c r="S3" s="88">
        <f>IF(Gesamtüberblick!Q9="","",Gesamtüberblick!Q9)</f>
        <v>1.9308663538600002</v>
      </c>
      <c r="T3" s="88">
        <f>IF(Gesamtüberblick!R9="","",Gesamtüberblick!R9)</f>
        <v>0.91199682756</v>
      </c>
      <c r="U3" s="88">
        <f>IF(Gesamtüberblick!S9="","",Gesamtüberblick!S9)</f>
        <v>0</v>
      </c>
      <c r="V3" s="88">
        <f>IF(Gesamtüberblick!T9="","",Gesamtüberblick!T9)</f>
        <v>-6.9601068728400008</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33" x14ac:dyDescent="0.3">
      <c r="A4" t="s">
        <v>298</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-36.414356317424804</v>
      </c>
      <c r="I4" s="88">
        <f>IF(Gesamtüberblick!G10="","",Gesamtüberblick!G10)</f>
        <v>0</v>
      </c>
      <c r="J4" s="88">
        <f>IF(Gesamtüberblick!H10="","",Gesamtüberblick!H10)</f>
        <v>0.7122987156945001</v>
      </c>
      <c r="K4" s="88">
        <f>IF(Gesamtüberblick!I10="","",Gesamtüberblick!I10)</f>
        <v>0</v>
      </c>
      <c r="L4" s="88">
        <f>IF(Gesamtüberblick!J10="","",Gesamtüberblick!J10)</f>
        <v>0</v>
      </c>
      <c r="M4" s="88">
        <f>IF(Gesamtüberblick!K10="","",Gesamtüberblick!K10)</f>
        <v>0</v>
      </c>
      <c r="N4" s="88">
        <f>IF(Gesamtüberblick!L10="","",Gesamtüberblick!L10)</f>
        <v>0</v>
      </c>
      <c r="O4" s="88">
        <f>IF(Gesamtüberblick!M10="","",Gesamtüberblick!M10)</f>
        <v>0</v>
      </c>
      <c r="P4" s="88">
        <f>IF(Gesamtüberblick!N10="","",Gesamtüberblick!N10)</f>
        <v>0</v>
      </c>
      <c r="Q4" s="88">
        <f>IF(Gesamtüberblick!O10="","",Gesamtüberblick!O10)</f>
        <v>0</v>
      </c>
      <c r="R4" s="88">
        <f>IF(Gesamtüberblick!P10="","",Gesamtüberblick!P10)</f>
        <v>0</v>
      </c>
      <c r="S4" s="88">
        <f>IF(Gesamtüberblick!Q10="","",Gesamtüberblick!Q10)</f>
        <v>0</v>
      </c>
      <c r="T4" s="88">
        <f>IF(Gesamtüberblick!R10="","",Gesamtüberblick!R10)</f>
        <v>36.447293447293447</v>
      </c>
      <c r="U4" s="88">
        <f>IF(Gesamtüberblick!S10="","",Gesamtüberblick!S10)</f>
        <v>0</v>
      </c>
      <c r="V4" s="88">
        <f>IF(Gesamtüberblick!T10="","",Gesamtüberblick!T10)</f>
        <v>0</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33" x14ac:dyDescent="0.3">
      <c r="A5" t="s">
        <v>300</v>
      </c>
      <c r="B5" t="s">
        <v>242</v>
      </c>
      <c r="C5" t="s">
        <v>132</v>
      </c>
      <c r="D5" s="73" t="s">
        <v>237</v>
      </c>
      <c r="E5" s="88" t="str">
        <f>IF(Gesamtüberblick!C11="","",Gesamtüberblick!C11)</f>
        <v/>
      </c>
      <c r="F5" s="88" t="str">
        <f>IF(Gesamtüberblick!D11="","",Gesamtüberblick!D11)</f>
        <v/>
      </c>
      <c r="G5" s="88" t="str">
        <f>IF(Gesamtüberblick!E11="","",Gesamtüberblick!E11)</f>
        <v/>
      </c>
      <c r="H5" s="88">
        <f>IF(Gesamtüberblick!F11="","",Gesamtüberblick!F11)</f>
        <v>0.176400899936</v>
      </c>
      <c r="I5" s="88">
        <f>IF(Gesamtüberblick!G11="","",Gesamtüberblick!G11)</f>
        <v>3.1028726026000003E-3</v>
      </c>
      <c r="J5" s="88">
        <f>IF(Gesamtüberblick!H11="","",Gesamtüberblick!H11)</f>
        <v>2.3495516804000003E-6</v>
      </c>
      <c r="K5" s="88">
        <f>IF(Gesamtüberblick!I11="","",Gesamtüberblick!I11)</f>
        <v>0</v>
      </c>
      <c r="L5" s="88">
        <f>IF(Gesamtüberblick!J11="","",Gesamtüberblick!J11)</f>
        <v>0</v>
      </c>
      <c r="M5" s="88">
        <f>IF(Gesamtüberblick!K11="","",Gesamtüberblick!K11)</f>
        <v>0</v>
      </c>
      <c r="N5" s="88">
        <f>IF(Gesamtüberblick!L11="","",Gesamtüberblick!L11)</f>
        <v>0</v>
      </c>
      <c r="O5" s="88">
        <f>IF(Gesamtüberblick!M11="","",Gesamtüberblick!M11)</f>
        <v>0</v>
      </c>
      <c r="P5" s="88">
        <f>IF(Gesamtüberblick!N11="","",Gesamtüberblick!N11)</f>
        <v>0</v>
      </c>
      <c r="Q5" s="88">
        <f>IF(Gesamtüberblick!O11="","",Gesamtüberblick!O11)</f>
        <v>0</v>
      </c>
      <c r="R5" s="88">
        <f>IF(Gesamtüberblick!P11="","",Gesamtüberblick!P11)</f>
        <v>0</v>
      </c>
      <c r="S5" s="88">
        <f>IF(Gesamtüberblick!Q11="","",Gesamtüberblick!Q11)</f>
        <v>1.1354290381200001E-3</v>
      </c>
      <c r="T5" s="88">
        <f>IF(Gesamtüberblick!R11="","",Gesamtüberblick!R11)</f>
        <v>3.1158354006000002E-4</v>
      </c>
      <c r="U5" s="88">
        <f>IF(Gesamtüberblick!S11="","",Gesamtüberblick!S11)</f>
        <v>0</v>
      </c>
      <c r="V5" s="88">
        <f>IF(Gesamtüberblick!T11="","",Gesamtüberblick!T11)</f>
        <v>-4.0276648468740009E-3</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33" s="75" customFormat="1" x14ac:dyDescent="0.3">
      <c r="A6" t="s">
        <v>252</v>
      </c>
      <c r="B6" t="s">
        <v>20</v>
      </c>
      <c r="C6" t="s">
        <v>133</v>
      </c>
      <c r="D6" s="73" t="s">
        <v>253</v>
      </c>
      <c r="E6" s="88" t="str">
        <f>IF(Gesamtüberblick!C12="","",Gesamtüberblick!C12)</f>
        <v/>
      </c>
      <c r="F6" s="88" t="str">
        <f>IF(Gesamtüberblick!D12="","",Gesamtüberblick!D12)</f>
        <v/>
      </c>
      <c r="G6" s="88" t="str">
        <f>IF(Gesamtüberblick!E12="","",Gesamtüberblick!E12)</f>
        <v/>
      </c>
      <c r="H6" s="88">
        <f>IF(Gesamtüberblick!F12="","",Gesamtüberblick!F12)</f>
        <v>3.2316020488000004E-7</v>
      </c>
      <c r="I6" s="88">
        <f>IF(Gesamtüberblick!G12="","",Gesamtüberblick!G12)</f>
        <v>1.1440339355600002E-7</v>
      </c>
      <c r="J6" s="88">
        <f>IF(Gesamtüberblick!H12="","",Gesamtüberblick!H12)</f>
        <v>2.6433696744000001E-10</v>
      </c>
      <c r="K6" s="88">
        <f>IF(Gesamtüberblick!I12="","",Gesamtüberblick!I12)</f>
        <v>0</v>
      </c>
      <c r="L6" s="88">
        <f>IF(Gesamtüberblick!J12="","",Gesamtüberblick!J12)</f>
        <v>0</v>
      </c>
      <c r="M6" s="88">
        <f>IF(Gesamtüberblick!K12="","",Gesamtüberblick!K12)</f>
        <v>0</v>
      </c>
      <c r="N6" s="88">
        <f>IF(Gesamtüberblick!L12="","",Gesamtüberblick!L12)</f>
        <v>0</v>
      </c>
      <c r="O6" s="88">
        <f>IF(Gesamtüberblick!M12="","",Gesamtüberblick!M12)</f>
        <v>0</v>
      </c>
      <c r="P6" s="88">
        <f>IF(Gesamtüberblick!N12="","",Gesamtüberblick!N12)</f>
        <v>0</v>
      </c>
      <c r="Q6" s="88">
        <f>IF(Gesamtüberblick!O12="","",Gesamtüberblick!O12)</f>
        <v>0</v>
      </c>
      <c r="R6" s="88">
        <f>IF(Gesamtüberblick!P12="","",Gesamtüberblick!P12)</f>
        <v>0</v>
      </c>
      <c r="S6" s="88">
        <f>IF(Gesamtüberblick!Q12="","",Gesamtüberblick!Q12)</f>
        <v>4.2215562549999998E-8</v>
      </c>
      <c r="T6" s="88">
        <f>IF(Gesamtüberblick!R12="","",Gesamtüberblick!R12)</f>
        <v>2.19832255708E-8</v>
      </c>
      <c r="U6" s="88">
        <f>IF(Gesamtüberblick!S12="","",Gesamtüberblick!S12)</f>
        <v>0</v>
      </c>
      <c r="V6" s="88">
        <f>IF(Gesamtüberblick!T12="","",Gesamtüberblick!T12)</f>
        <v>-2.9660043451660003E-7</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c r="AB6"/>
      <c r="AC6"/>
      <c r="AD6"/>
      <c r="AE6"/>
      <c r="AF6"/>
      <c r="AG6"/>
    </row>
    <row r="7" spans="1:33" x14ac:dyDescent="0.3">
      <c r="A7" t="s">
        <v>224</v>
      </c>
      <c r="B7" t="s">
        <v>21</v>
      </c>
      <c r="C7" t="s">
        <v>134</v>
      </c>
      <c r="D7" s="73" t="s">
        <v>225</v>
      </c>
      <c r="E7" s="88" t="str">
        <f>IF(Gesamtüberblick!C13="","",Gesamtüberblick!C13)</f>
        <v/>
      </c>
      <c r="F7" s="88" t="str">
        <f>IF(Gesamtüberblick!D13="","",Gesamtüberblick!D13)</f>
        <v/>
      </c>
      <c r="G7" s="88" t="str">
        <f>IF(Gesamtüberblick!E13="","",Gesamtüberblick!E13)</f>
        <v/>
      </c>
      <c r="H7" s="88">
        <f>IF(Gesamtüberblick!F13="","",Gesamtüberblick!F13)</f>
        <v>0.14474226287200001</v>
      </c>
      <c r="I7" s="88">
        <f>IF(Gesamtüberblick!G13="","",Gesamtüberblick!G13)</f>
        <v>2.22164417282E-2</v>
      </c>
      <c r="J7" s="88">
        <f>IF(Gesamtüberblick!H13="","",Gesamtüberblick!H13)</f>
        <v>1.5538679482200002E-4</v>
      </c>
      <c r="K7" s="88">
        <f>IF(Gesamtüberblick!I13="","",Gesamtüberblick!I13)</f>
        <v>0</v>
      </c>
      <c r="L7" s="88">
        <f>IF(Gesamtüberblick!J13="","",Gesamtüberblick!J13)</f>
        <v>0</v>
      </c>
      <c r="M7" s="88">
        <f>IF(Gesamtüberblick!K13="","",Gesamtüberblick!K13)</f>
        <v>0</v>
      </c>
      <c r="N7" s="88">
        <f>IF(Gesamtüberblick!L13="","",Gesamtüberblick!L13)</f>
        <v>0</v>
      </c>
      <c r="O7" s="88">
        <f>IF(Gesamtüberblick!M13="","",Gesamtüberblick!M13)</f>
        <v>0</v>
      </c>
      <c r="P7" s="88">
        <f>IF(Gesamtüberblick!N13="","",Gesamtüberblick!N13)</f>
        <v>0</v>
      </c>
      <c r="Q7" s="88">
        <f>IF(Gesamtüberblick!O13="","",Gesamtüberblick!O13)</f>
        <v>0</v>
      </c>
      <c r="R7" s="88">
        <f>IF(Gesamtüberblick!P13="","",Gesamtüberblick!P13)</f>
        <v>0</v>
      </c>
      <c r="S7" s="88">
        <f>IF(Gesamtüberblick!Q13="","",Gesamtüberblick!Q13)</f>
        <v>7.4880873806000003E-3</v>
      </c>
      <c r="T7" s="88">
        <f>IF(Gesamtüberblick!R13="","",Gesamtüberblick!R13)</f>
        <v>5.7493607452E-3</v>
      </c>
      <c r="U7" s="88">
        <f>IF(Gesamtüberblick!S13="","",Gesamtüberblick!S13)</f>
        <v>0</v>
      </c>
      <c r="V7" s="88">
        <f>IF(Gesamtüberblick!T13="","",Gesamtüberblick!T13)</f>
        <v>-1.22528927982E-2</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33" x14ac:dyDescent="0.3">
      <c r="A8" t="s">
        <v>229</v>
      </c>
      <c r="B8" t="s">
        <v>157</v>
      </c>
      <c r="C8" t="s">
        <v>136</v>
      </c>
      <c r="D8" s="73" t="s">
        <v>230</v>
      </c>
      <c r="E8" s="88" t="str">
        <f>IF(Gesamtüberblick!C14="","",Gesamtüberblick!C14)</f>
        <v/>
      </c>
      <c r="F8" s="88" t="str">
        <f>IF(Gesamtüberblick!D14="","",Gesamtüberblick!D14)</f>
        <v/>
      </c>
      <c r="G8" s="88" t="str">
        <f>IF(Gesamtüberblick!E14="","",Gesamtüberblick!E14)</f>
        <v/>
      </c>
      <c r="H8" s="88">
        <f>IF(Gesamtüberblick!F14="","",Gesamtüberblick!F14)</f>
        <v>3.5567505649999999E-3</v>
      </c>
      <c r="I8" s="88">
        <f>IF(Gesamtüberblick!G14="","",Gesamtüberblick!G14)</f>
        <v>4.4317540838000003E-4</v>
      </c>
      <c r="J8" s="88">
        <f>IF(Gesamtüberblick!H14="","",Gesamtüberblick!H14)</f>
        <v>3.2076530876000004E-6</v>
      </c>
      <c r="K8" s="88">
        <f>IF(Gesamtüberblick!I14="","",Gesamtüberblick!I14)</f>
        <v>0</v>
      </c>
      <c r="L8" s="88">
        <f>IF(Gesamtüberblick!J14="","",Gesamtüberblick!J14)</f>
        <v>0</v>
      </c>
      <c r="M8" s="88">
        <f>IF(Gesamtüberblick!K14="","",Gesamtüberblick!K14)</f>
        <v>0</v>
      </c>
      <c r="N8" s="88">
        <f>IF(Gesamtüberblick!L14="","",Gesamtüberblick!L14)</f>
        <v>0</v>
      </c>
      <c r="O8" s="88">
        <f>IF(Gesamtüberblick!M14="","",Gesamtüberblick!M14)</f>
        <v>0</v>
      </c>
      <c r="P8" s="88">
        <f>IF(Gesamtüberblick!N14="","",Gesamtüberblick!N14)</f>
        <v>0</v>
      </c>
      <c r="Q8" s="88">
        <f>IF(Gesamtüberblick!O14="","",Gesamtüberblick!O14)</f>
        <v>0</v>
      </c>
      <c r="R8" s="88">
        <f>IF(Gesamtüberblick!P14="","",Gesamtüberblick!P14)</f>
        <v>0</v>
      </c>
      <c r="S8" s="88">
        <f>IF(Gesamtüberblick!Q14="","",Gesamtüberblick!Q14)</f>
        <v>1.6420377926800001E-4</v>
      </c>
      <c r="T8" s="88">
        <f>IF(Gesamtüberblick!R14="","",Gesamtüberblick!R14)</f>
        <v>1.1323442038800001E-3</v>
      </c>
      <c r="U8" s="88">
        <f>IF(Gesamtüberblick!S14="","",Gesamtüberblick!S14)</f>
        <v>0</v>
      </c>
      <c r="V8" s="88">
        <f>IF(Gesamtüberblick!T14="","",Gesamtüberblick!T14)</f>
        <v>-3.5576958769859999E-3</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33" x14ac:dyDescent="0.3">
      <c r="A9" t="s">
        <v>231</v>
      </c>
      <c r="B9" t="s">
        <v>158</v>
      </c>
      <c r="C9" t="s">
        <v>138</v>
      </c>
      <c r="D9" s="73" t="s">
        <v>232</v>
      </c>
      <c r="E9" s="88" t="str">
        <f>IF(Gesamtüberblick!C15="","",Gesamtüberblick!C15)</f>
        <v/>
      </c>
      <c r="F9" s="88" t="str">
        <f>IF(Gesamtüberblick!D15="","",Gesamtüberblick!D15)</f>
        <v/>
      </c>
      <c r="G9" s="88" t="str">
        <f>IF(Gesamtüberblick!E15="","",Gesamtüberblick!E15)</f>
        <v/>
      </c>
      <c r="H9" s="88">
        <f>IF(Gesamtüberblick!F15="","",Gesamtüberblick!F15)</f>
        <v>3.3680196228000003E-2</v>
      </c>
      <c r="I9" s="88">
        <f>IF(Gesamtüberblick!G15="","",Gesamtüberblick!G15)</f>
        <v>7.8525927472000018E-3</v>
      </c>
      <c r="J9" s="88">
        <f>IF(Gesamtüberblick!H15="","",Gesamtüberblick!H15)</f>
        <v>7.9987309078000015E-5</v>
      </c>
      <c r="K9" s="88">
        <f>IF(Gesamtüberblick!I15="","",Gesamtüberblick!I15)</f>
        <v>0</v>
      </c>
      <c r="L9" s="88">
        <f>IF(Gesamtüberblick!J15="","",Gesamtüberblick!J15)</f>
        <v>0</v>
      </c>
      <c r="M9" s="88">
        <f>IF(Gesamtüberblick!K15="","",Gesamtüberblick!K15)</f>
        <v>0</v>
      </c>
      <c r="N9" s="88">
        <f>IF(Gesamtüberblick!L15="","",Gesamtüberblick!L15)</f>
        <v>0</v>
      </c>
      <c r="O9" s="88">
        <f>IF(Gesamtüberblick!M15="","",Gesamtüberblick!M15)</f>
        <v>0</v>
      </c>
      <c r="P9" s="88">
        <f>IF(Gesamtüberblick!N15="","",Gesamtüberblick!N15)</f>
        <v>0</v>
      </c>
      <c r="Q9" s="88">
        <f>IF(Gesamtüberblick!O15="","",Gesamtüberblick!O15)</f>
        <v>0</v>
      </c>
      <c r="R9" s="88">
        <f>IF(Gesamtüberblick!P15="","",Gesamtüberblick!P15)</f>
        <v>0</v>
      </c>
      <c r="S9" s="88">
        <f>IF(Gesamtüberblick!Q15="","",Gesamtüberblick!Q15)</f>
        <v>2.7283786942000001E-3</v>
      </c>
      <c r="T9" s="88">
        <f>IF(Gesamtüberblick!R15="","",Gesamtüberblick!R15)</f>
        <v>3.2260305810000002E-3</v>
      </c>
      <c r="U9" s="88">
        <f>IF(Gesamtüberblick!S15="","",Gesamtüberblick!S15)</f>
        <v>0</v>
      </c>
      <c r="V9" s="88">
        <f>IF(Gesamtüberblick!T15="","",Gesamtüberblick!T15)</f>
        <v>-3.5447705485200003E-3</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33" x14ac:dyDescent="0.3">
      <c r="A10" t="s">
        <v>233</v>
      </c>
      <c r="B10" t="s">
        <v>159</v>
      </c>
      <c r="C10" t="s">
        <v>140</v>
      </c>
      <c r="D10" s="73" t="s">
        <v>234</v>
      </c>
      <c r="E10" s="88" t="str">
        <f>IF(Gesamtüberblick!C16="","",Gesamtüberblick!C16)</f>
        <v/>
      </c>
      <c r="F10" s="88" t="str">
        <f>IF(Gesamtüberblick!D16="","",Gesamtüberblick!D16)</f>
        <v/>
      </c>
      <c r="G10" s="88" t="str">
        <f>IF(Gesamtüberblick!E16="","",Gesamtüberblick!E16)</f>
        <v/>
      </c>
      <c r="H10" s="88">
        <f>IF(Gesamtüberblick!F16="","",Gesamtüberblick!F16)</f>
        <v>0.55899960181999997</v>
      </c>
      <c r="I10" s="88">
        <f>IF(Gesamtüberblick!G16="","",Gesamtüberblick!G16)</f>
        <v>8.3891407038000007E-2</v>
      </c>
      <c r="J10" s="88">
        <f>IF(Gesamtüberblick!H16="","",Gesamtüberblick!H16)</f>
        <v>8.2054546230000015E-4</v>
      </c>
      <c r="K10" s="88">
        <f>IF(Gesamtüberblick!I16="","",Gesamtüberblick!I16)</f>
        <v>0</v>
      </c>
      <c r="L10" s="88">
        <f>IF(Gesamtüberblick!J16="","",Gesamtüberblick!J16)</f>
        <v>0</v>
      </c>
      <c r="M10" s="88">
        <f>IF(Gesamtüberblick!K16="","",Gesamtüberblick!K16)</f>
        <v>0</v>
      </c>
      <c r="N10" s="88">
        <f>IF(Gesamtüberblick!L16="","",Gesamtüberblick!L16)</f>
        <v>0</v>
      </c>
      <c r="O10" s="88">
        <f>IF(Gesamtüberblick!M16="","",Gesamtüberblick!M16)</f>
        <v>0</v>
      </c>
      <c r="P10" s="88">
        <f>IF(Gesamtüberblick!N16="","",Gesamtüberblick!N16)</f>
        <v>0</v>
      </c>
      <c r="Q10" s="88">
        <f>IF(Gesamtüberblick!O16="","",Gesamtüberblick!O16)</f>
        <v>0</v>
      </c>
      <c r="R10" s="88">
        <f>IF(Gesamtüberblick!P16="","",Gesamtüberblick!P16)</f>
        <v>0</v>
      </c>
      <c r="S10" s="88">
        <f>IF(Gesamtüberblick!Q16="","",Gesamtüberblick!Q16)</f>
        <v>2.9073397386E-2</v>
      </c>
      <c r="T10" s="88">
        <f>IF(Gesamtüberblick!R16="","",Gesamtüberblick!R16)</f>
        <v>2.5492106358000002E-2</v>
      </c>
      <c r="U10" s="88">
        <f>IF(Gesamtüberblick!S16="","",Gesamtüberblick!S16)</f>
        <v>0</v>
      </c>
      <c r="V10" s="88">
        <f>IF(Gesamtüberblick!T16="","",Gesamtüberblick!T16)</f>
        <v>-3.2820972083859999E-2</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33" x14ac:dyDescent="0.3">
      <c r="A11" t="s">
        <v>262</v>
      </c>
      <c r="B11" t="s">
        <v>22</v>
      </c>
      <c r="C11" t="s">
        <v>195</v>
      </c>
      <c r="D11" s="73" t="s">
        <v>263</v>
      </c>
      <c r="E11" s="88" t="str">
        <f>IF(Gesamtüberblick!C17="","",Gesamtüberblick!C17)</f>
        <v/>
      </c>
      <c r="F11" s="88" t="str">
        <f>IF(Gesamtüberblick!D17="","",Gesamtüberblick!D17)</f>
        <v/>
      </c>
      <c r="G11" s="88" t="str">
        <f>IF(Gesamtüberblick!E17="","",Gesamtüberblick!E17)</f>
        <v/>
      </c>
      <c r="H11" s="88">
        <f>IF(Gesamtüberblick!F17="","",Gesamtüberblick!F17)</f>
        <v>8.4123216198000006E-2</v>
      </c>
      <c r="I11" s="88">
        <f>IF(Gesamtüberblick!G17="","",Gesamtüberblick!G17)</f>
        <v>3.0253944729999999E-2</v>
      </c>
      <c r="J11" s="88">
        <f>IF(Gesamtüberblick!H17="","",Gesamtüberblick!H17)</f>
        <v>2.1896409481600001E-4</v>
      </c>
      <c r="K11" s="88">
        <f>IF(Gesamtüberblick!I17="","",Gesamtüberblick!I17)</f>
        <v>0</v>
      </c>
      <c r="L11" s="88">
        <f>IF(Gesamtüberblick!J17="","",Gesamtüberblick!J17)</f>
        <v>0</v>
      </c>
      <c r="M11" s="88">
        <f>IF(Gesamtüberblick!K17="","",Gesamtüberblick!K17)</f>
        <v>0</v>
      </c>
      <c r="N11" s="88">
        <f>IF(Gesamtüberblick!L17="","",Gesamtüberblick!L17)</f>
        <v>0</v>
      </c>
      <c r="O11" s="88">
        <f>IF(Gesamtüberblick!M17="","",Gesamtüberblick!M17)</f>
        <v>0</v>
      </c>
      <c r="P11" s="88">
        <f>IF(Gesamtüberblick!N17="","",Gesamtüberblick!N17)</f>
        <v>0</v>
      </c>
      <c r="Q11" s="88">
        <f>IF(Gesamtüberblick!O17="","",Gesamtüberblick!O17)</f>
        <v>0</v>
      </c>
      <c r="R11" s="88">
        <f>IF(Gesamtüberblick!P17="","",Gesamtüberblick!P17)</f>
        <v>0</v>
      </c>
      <c r="S11" s="88">
        <f>IF(Gesamtüberblick!Q17="","",Gesamtüberblick!Q17)</f>
        <v>1.0681832383800001E-2</v>
      </c>
      <c r="T11" s="88">
        <f>IF(Gesamtüberblick!R17="","",Gesamtüberblick!R17)</f>
        <v>6.6843101686000009E-3</v>
      </c>
      <c r="U11" s="88">
        <f>IF(Gesamtüberblick!S17="","",Gesamtüberblick!S17)</f>
        <v>0</v>
      </c>
      <c r="V11" s="88">
        <f>IF(Gesamtüberblick!T17="","",Gesamtüberblick!T17)</f>
        <v>-1.5220619451000001E-2</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33" x14ac:dyDescent="0.3">
      <c r="A12" t="s">
        <v>221</v>
      </c>
      <c r="B12" t="s">
        <v>23</v>
      </c>
      <c r="C12" t="s">
        <v>143</v>
      </c>
      <c r="D12" s="73" t="s">
        <v>222</v>
      </c>
      <c r="E12" s="88" t="str">
        <f>IF(Gesamtüberblick!C18="","",Gesamtüberblick!C18)</f>
        <v/>
      </c>
      <c r="F12" s="88" t="str">
        <f>IF(Gesamtüberblick!D18="","",Gesamtüberblick!D18)</f>
        <v/>
      </c>
      <c r="G12" s="88" t="str">
        <f>IF(Gesamtüberblick!E18="","",Gesamtüberblick!E18)</f>
        <v/>
      </c>
      <c r="H12" s="88">
        <f>IF(Gesamtüberblick!F18="","",Gesamtüberblick!F18)</f>
        <v>1.4024346951400002E-4</v>
      </c>
      <c r="I12" s="88">
        <f>IF(Gesamtüberblick!G18="","",Gesamtüberblick!G18)</f>
        <v>2.2759383626200004E-5</v>
      </c>
      <c r="J12" s="88">
        <f>IF(Gesamtüberblick!H18="","",Gesamtüberblick!H18)</f>
        <v>1.4161692366800002E-8</v>
      </c>
      <c r="K12" s="88">
        <f>IF(Gesamtüberblick!I18="","",Gesamtüberblick!I18)</f>
        <v>0</v>
      </c>
      <c r="L12" s="88">
        <f>IF(Gesamtüberblick!J18="","",Gesamtüberblick!J18)</f>
        <v>0</v>
      </c>
      <c r="M12" s="88">
        <f>IF(Gesamtüberblick!K18="","",Gesamtüberblick!K18)</f>
        <v>0</v>
      </c>
      <c r="N12" s="88">
        <f>IF(Gesamtüberblick!L18="","",Gesamtüberblick!L18)</f>
        <v>0</v>
      </c>
      <c r="O12" s="88">
        <f>IF(Gesamtüberblick!M18="","",Gesamtüberblick!M18)</f>
        <v>0</v>
      </c>
      <c r="P12" s="88">
        <f>IF(Gesamtüberblick!N18="","",Gesamtüberblick!N18)</f>
        <v>0</v>
      </c>
      <c r="Q12" s="88">
        <f>IF(Gesamtüberblick!O18="","",Gesamtüberblick!O18)</f>
        <v>0</v>
      </c>
      <c r="R12" s="88">
        <f>IF(Gesamtüberblick!P18="","",Gesamtüberblick!P18)</f>
        <v>0</v>
      </c>
      <c r="S12" s="88">
        <f>IF(Gesamtüberblick!Q18="","",Gesamtüberblick!Q18)</f>
        <v>8.4523881328000001E-6</v>
      </c>
      <c r="T12" s="88">
        <f>IF(Gesamtüberblick!R18="","",Gesamtüberblick!R18)</f>
        <v>1.5111941287800001E-6</v>
      </c>
      <c r="U12" s="88">
        <f>IF(Gesamtüberblick!S18="","",Gesamtüberblick!S18)</f>
        <v>0</v>
      </c>
      <c r="V12" s="88">
        <f>IF(Gesamtüberblick!T18="","",Gesamtüberblick!T18)</f>
        <v>-9.804660242160001E-6</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33" x14ac:dyDescent="0.3">
      <c r="A13" t="s">
        <v>223</v>
      </c>
      <c r="B13" t="s">
        <v>24</v>
      </c>
      <c r="C13" t="s">
        <v>144</v>
      </c>
      <c r="D13" s="73" t="s">
        <v>9</v>
      </c>
      <c r="E13" s="88" t="str">
        <f>IF(Gesamtüberblick!C19="","",Gesamtüberblick!C19)</f>
        <v/>
      </c>
      <c r="F13" s="88" t="str">
        <f>IF(Gesamtüberblick!D19="","",Gesamtüberblick!D19)</f>
        <v/>
      </c>
      <c r="G13" s="88" t="str">
        <f>IF(Gesamtüberblick!E19="","",Gesamtüberblick!E19)</f>
        <v/>
      </c>
      <c r="H13" s="88">
        <f>IF(Gesamtüberblick!F19="","",Gesamtüberblick!F19)</f>
        <v>249.87617892</v>
      </c>
      <c r="I13" s="88">
        <f>IF(Gesamtüberblick!G19="","",Gesamtüberblick!G19)</f>
        <v>74.087126306000002</v>
      </c>
      <c r="J13" s="88">
        <f>IF(Gesamtüberblick!H19="","",Gesamtüberblick!H19)</f>
        <v>6.0839153728000007E-2</v>
      </c>
      <c r="K13" s="88">
        <f>IF(Gesamtüberblick!I19="","",Gesamtüberblick!I19)</f>
        <v>0</v>
      </c>
      <c r="L13" s="88">
        <f>IF(Gesamtüberblick!J19="","",Gesamtüberblick!J19)</f>
        <v>0</v>
      </c>
      <c r="M13" s="88">
        <f>IF(Gesamtüberblick!K19="","",Gesamtüberblick!K19)</f>
        <v>0</v>
      </c>
      <c r="N13" s="88">
        <f>IF(Gesamtüberblick!L19="","",Gesamtüberblick!L19)</f>
        <v>0</v>
      </c>
      <c r="O13" s="88">
        <f>IF(Gesamtüberblick!M19="","",Gesamtüberblick!M19)</f>
        <v>0</v>
      </c>
      <c r="P13" s="88">
        <f>IF(Gesamtüberblick!N19="","",Gesamtüberblick!N19)</f>
        <v>0</v>
      </c>
      <c r="Q13" s="88">
        <f>IF(Gesamtüberblick!O19="","",Gesamtüberblick!O19)</f>
        <v>0</v>
      </c>
      <c r="R13" s="88">
        <f>IF(Gesamtüberblick!P19="","",Gesamtüberblick!P19)</f>
        <v>0</v>
      </c>
      <c r="S13" s="88">
        <f>IF(Gesamtüberblick!Q19="","",Gesamtüberblick!Q19)</f>
        <v>27.273899115999999</v>
      </c>
      <c r="T13" s="88">
        <f>IF(Gesamtüberblick!R19="","",Gesamtüberblick!R19)</f>
        <v>5.8579926210000002</v>
      </c>
      <c r="U13" s="88">
        <f>IF(Gesamtüberblick!S19="","",Gesamtüberblick!S19)</f>
        <v>0</v>
      </c>
      <c r="V13" s="88">
        <f>IF(Gesamtüberblick!T19="","",Gesamtüberblick!T19)</f>
        <v>-105.34828486000001</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33" x14ac:dyDescent="0.3">
      <c r="A14" t="s">
        <v>268</v>
      </c>
      <c r="B14" t="s">
        <v>166</v>
      </c>
      <c r="C14" t="s">
        <v>145</v>
      </c>
      <c r="D14" s="73" t="s">
        <v>146</v>
      </c>
      <c r="E14" s="88" t="str">
        <f>IF(Gesamtüberblick!C20="","",Gesamtüberblick!C20)</f>
        <v/>
      </c>
      <c r="F14" s="88" t="str">
        <f>IF(Gesamtüberblick!D20="","",Gesamtüberblick!D20)</f>
        <v/>
      </c>
      <c r="G14" s="88" t="str">
        <f>IF(Gesamtüberblick!E20="","",Gesamtüberblick!E20)</f>
        <v/>
      </c>
      <c r="H14" s="88">
        <f>IF(Gesamtüberblick!F20="","",Gesamtüberblick!F20)</f>
        <v>16.197569223800002</v>
      </c>
      <c r="I14" s="88">
        <f>IF(Gesamtüberblick!G20="","",Gesamtüberblick!G20)</f>
        <v>0.3048183458</v>
      </c>
      <c r="J14" s="88">
        <f>IF(Gesamtüberblick!H20="","",Gesamtüberblick!H20)</f>
        <v>2.28983693368E-3</v>
      </c>
      <c r="K14" s="88">
        <f>IF(Gesamtüberblick!I20="","",Gesamtüberblick!I20)</f>
        <v>0</v>
      </c>
      <c r="L14" s="88">
        <f>IF(Gesamtüberblick!J20="","",Gesamtüberblick!J20)</f>
        <v>0</v>
      </c>
      <c r="M14" s="88">
        <f>IF(Gesamtüberblick!K20="","",Gesamtüberblick!K20)</f>
        <v>0</v>
      </c>
      <c r="N14" s="88">
        <f>IF(Gesamtüberblick!L20="","",Gesamtüberblick!L20)</f>
        <v>0</v>
      </c>
      <c r="O14" s="88">
        <f>IF(Gesamtüberblick!M20="","",Gesamtüberblick!M20)</f>
        <v>0</v>
      </c>
      <c r="P14" s="88">
        <f>IF(Gesamtüberblick!N20="","",Gesamtüberblick!N20)</f>
        <v>0</v>
      </c>
      <c r="Q14" s="88">
        <f>IF(Gesamtüberblick!O20="","",Gesamtüberblick!O20)</f>
        <v>0</v>
      </c>
      <c r="R14" s="88">
        <f>IF(Gesamtüberblick!P20="","",Gesamtüberblick!P20)</f>
        <v>0</v>
      </c>
      <c r="S14" s="88">
        <f>IF(Gesamtüberblick!Q20="","",Gesamtüberblick!Q20)</f>
        <v>0.11281784541800001</v>
      </c>
      <c r="T14" s="88">
        <f>IF(Gesamtüberblick!R20="","",Gesamtüberblick!R20)</f>
        <v>0.32019985816000002</v>
      </c>
      <c r="U14" s="88">
        <f>IF(Gesamtüberblick!S20="","",Gesamtüberblick!S20)</f>
        <v>0</v>
      </c>
      <c r="V14" s="88">
        <f>IF(Gesamtüberblick!T20="","",Gesamtüberblick!T20)</f>
        <v>-0.90242739607000022</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33" x14ac:dyDescent="0.3">
      <c r="A15" t="s">
        <v>254</v>
      </c>
      <c r="B15" t="s">
        <v>30</v>
      </c>
      <c r="C15" t="s">
        <v>77</v>
      </c>
      <c r="D15" s="73" t="s">
        <v>9</v>
      </c>
      <c r="E15" s="88" t="str">
        <f>IF(Gesamtüberblick!C21="","",Gesamtüberblick!C21)</f>
        <v/>
      </c>
      <c r="F15" s="88" t="str">
        <f>IF(Gesamtüberblick!D21="","",Gesamtüberblick!D21)</f>
        <v/>
      </c>
      <c r="G15" s="88" t="str">
        <f>IF(Gesamtüberblick!E21="","",Gesamtüberblick!E21)</f>
        <v/>
      </c>
      <c r="H15" s="88">
        <f>IF(Gesamtüberblick!F21="","",Gesamtüberblick!F21)</f>
        <v>77.060407912000002</v>
      </c>
      <c r="I15" s="88">
        <f>IF(Gesamtüberblick!G21="","",Gesamtüberblick!G21)</f>
        <v>1.5359982904000002</v>
      </c>
      <c r="J15" s="88">
        <f>IF(Gesamtüberblick!H21="","",Gesamtüberblick!H21)</f>
        <v>5.1799621922839441</v>
      </c>
      <c r="K15" s="88">
        <f>IF(Gesamtüberblick!I21="","",Gesamtüberblick!I21)</f>
        <v>0</v>
      </c>
      <c r="L15" s="88">
        <f>IF(Gesamtüberblick!J21="","",Gesamtüberblick!J21)</f>
        <v>0</v>
      </c>
      <c r="M15" s="88">
        <f>IF(Gesamtüberblick!K21="","",Gesamtüberblick!K21)</f>
        <v>0</v>
      </c>
      <c r="N15" s="88">
        <f>IF(Gesamtüberblick!L21="","",Gesamtüberblick!L21)</f>
        <v>0</v>
      </c>
      <c r="O15" s="88">
        <f>IF(Gesamtüberblick!M21="","",Gesamtüberblick!M21)</f>
        <v>0</v>
      </c>
      <c r="P15" s="88">
        <f>IF(Gesamtüberblick!N21="","",Gesamtüberblick!N21)</f>
        <v>0</v>
      </c>
      <c r="Q15" s="88">
        <f>IF(Gesamtüberblick!O21="","",Gesamtüberblick!O21)</f>
        <v>0</v>
      </c>
      <c r="R15" s="88">
        <f>IF(Gesamtüberblick!P21="","",Gesamtüberblick!P21)</f>
        <v>0</v>
      </c>
      <c r="S15" s="88">
        <f>IF(Gesamtüberblick!Q21="","",Gesamtüberblick!Q21)</f>
        <v>0.56998064782000002</v>
      </c>
      <c r="T15" s="88">
        <f>IF(Gesamtüberblick!R21="","",Gesamtüberblick!R21)</f>
        <v>409.22773140180618</v>
      </c>
      <c r="U15" s="88">
        <f>IF(Gesamtüberblick!S21="","",Gesamtüberblick!S21)</f>
        <v>0</v>
      </c>
      <c r="V15" s="88">
        <f>IF(Gesamtüberblick!T21="","",Gesamtüberblick!T21)</f>
        <v>-36.855054646180001</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33" x14ac:dyDescent="0.3">
      <c r="A16" t="s">
        <v>255</v>
      </c>
      <c r="B16" t="s">
        <v>31</v>
      </c>
      <c r="C16" t="s">
        <v>78</v>
      </c>
      <c r="D16" s="73" t="s">
        <v>9</v>
      </c>
      <c r="E16" s="88" t="str">
        <f>IF(Gesamtüberblick!C22="","",Gesamtüberblick!C22)</f>
        <v/>
      </c>
      <c r="F16" s="88" t="str">
        <f>IF(Gesamtüberblick!D22="","",Gesamtüberblick!D22)</f>
        <v/>
      </c>
      <c r="G16" s="88" t="str">
        <f>IF(Gesamtüberblick!E22="","",Gesamtüberblick!E22)</f>
        <v/>
      </c>
      <c r="H16" s="88">
        <f>IF(Gesamtüberblick!F22="","",Gesamtüberblick!F22)</f>
        <v>414.21348943153896</v>
      </c>
      <c r="I16" s="88">
        <f>IF(Gesamtüberblick!G22="","",Gesamtüberblick!G22)</f>
        <v>0</v>
      </c>
      <c r="J16" s="88">
        <f>IF(Gesamtüberblick!H22="","",Gesamtüberblick!H22)</f>
        <v>-5.1754552435047438</v>
      </c>
      <c r="K16" s="88">
        <f>IF(Gesamtüberblick!I22="","",Gesamtüberblick!I22)</f>
        <v>0</v>
      </c>
      <c r="L16" s="88">
        <f>IF(Gesamtüberblick!J22="","",Gesamtüberblick!J22)</f>
        <v>0</v>
      </c>
      <c r="M16" s="88">
        <f>IF(Gesamtüberblick!K22="","",Gesamtüberblick!K22)</f>
        <v>0</v>
      </c>
      <c r="N16" s="88">
        <f>IF(Gesamtüberblick!L22="","",Gesamtüberblick!L22)</f>
        <v>0</v>
      </c>
      <c r="O16" s="88">
        <f>IF(Gesamtüberblick!M22="","",Gesamtüberblick!M22)</f>
        <v>0</v>
      </c>
      <c r="P16" s="88">
        <f>IF(Gesamtüberblick!N22="","",Gesamtüberblick!N22)</f>
        <v>0</v>
      </c>
      <c r="Q16" s="88">
        <f>IF(Gesamtüberblick!O22="","",Gesamtüberblick!O22)</f>
        <v>0</v>
      </c>
      <c r="R16" s="88">
        <f>IF(Gesamtüberblick!P22="","",Gesamtüberblick!P22)</f>
        <v>0</v>
      </c>
      <c r="S16" s="88">
        <f>IF(Gesamtüberblick!Q22="","",Gesamtüberblick!Q22)</f>
        <v>0</v>
      </c>
      <c r="T16" s="88">
        <f>IF(Gesamtüberblick!R22="","",Gesamtüberblick!R22)</f>
        <v>-409.0380341880342</v>
      </c>
      <c r="U16" s="88">
        <f>IF(Gesamtüberblick!S22="","",Gesamtüberblick!S22)</f>
        <v>0</v>
      </c>
      <c r="V16" s="88">
        <f>IF(Gesamtüberblick!T22="","",Gesamtüberblick!T22)</f>
        <v>0</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33" x14ac:dyDescent="0.3">
      <c r="A17" t="s">
        <v>256</v>
      </c>
      <c r="B17" t="s">
        <v>32</v>
      </c>
      <c r="C17" t="s">
        <v>79</v>
      </c>
      <c r="D17" s="73" t="s">
        <v>9</v>
      </c>
      <c r="E17" s="88" t="str">
        <f>IF(Gesamtüberblick!C23="","",Gesamtüberblick!C23)</f>
        <v/>
      </c>
      <c r="F17" s="88" t="str">
        <f>IF(Gesamtüberblick!D23="","",Gesamtüberblick!D23)</f>
        <v/>
      </c>
      <c r="G17" s="88" t="str">
        <f>IF(Gesamtüberblick!E23="","",Gesamtüberblick!E23)</f>
        <v/>
      </c>
      <c r="H17" s="88">
        <f>IF(Gesamtüberblick!F23="","",Gesamtüberblick!F23)</f>
        <v>491.27389734353898</v>
      </c>
      <c r="I17" s="88">
        <f>IF(Gesamtüberblick!G23="","",Gesamtüberblick!G23)</f>
        <v>1.5359982904000002</v>
      </c>
      <c r="J17" s="88">
        <f>IF(Gesamtüberblick!H23="","",Gesamtüberblick!H23)</f>
        <v>4.5069487791999999E-3</v>
      </c>
      <c r="K17" s="88">
        <f>IF(Gesamtüberblick!I23="","",Gesamtüberblick!I23)</f>
        <v>0</v>
      </c>
      <c r="L17" s="88">
        <f>IF(Gesamtüberblick!J23="","",Gesamtüberblick!J23)</f>
        <v>0</v>
      </c>
      <c r="M17" s="88">
        <f>IF(Gesamtüberblick!K23="","",Gesamtüberblick!K23)</f>
        <v>0</v>
      </c>
      <c r="N17" s="88">
        <f>IF(Gesamtüberblick!L23="","",Gesamtüberblick!L23)</f>
        <v>0</v>
      </c>
      <c r="O17" s="88">
        <f>IF(Gesamtüberblick!M23="","",Gesamtüberblick!M23)</f>
        <v>0</v>
      </c>
      <c r="P17" s="88">
        <f>IF(Gesamtüberblick!N23="","",Gesamtüberblick!N23)</f>
        <v>0</v>
      </c>
      <c r="Q17" s="88">
        <f>IF(Gesamtüberblick!O23="","",Gesamtüberblick!O23)</f>
        <v>0</v>
      </c>
      <c r="R17" s="88">
        <f>IF(Gesamtüberblick!P23="","",Gesamtüberblick!P23)</f>
        <v>0</v>
      </c>
      <c r="S17" s="88">
        <f>IF(Gesamtüberblick!Q23="","",Gesamtüberblick!Q23)</f>
        <v>0.56998064782000002</v>
      </c>
      <c r="T17" s="88">
        <f>IF(Gesamtüberblick!R23="","",Gesamtüberblick!R23)</f>
        <v>0.189697213772</v>
      </c>
      <c r="U17" s="88">
        <f>IF(Gesamtüberblick!S23="","",Gesamtüberblick!S23)</f>
        <v>0</v>
      </c>
      <c r="V17" s="88">
        <f>IF(Gesamtüberblick!T23="","",Gesamtüberblick!T23)</f>
        <v>-36.855054646180001</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33" x14ac:dyDescent="0.3">
      <c r="A18" t="s">
        <v>257</v>
      </c>
      <c r="B18" t="s">
        <v>26</v>
      </c>
      <c r="C18" t="s">
        <v>74</v>
      </c>
      <c r="D18" s="73" t="s">
        <v>9</v>
      </c>
      <c r="E18" s="88" t="str">
        <f>IF(Gesamtüberblick!C24="","",Gesamtüberblick!C24)</f>
        <v/>
      </c>
      <c r="F18" s="88" t="str">
        <f>IF(Gesamtüberblick!D24="","",Gesamtüberblick!D24)</f>
        <v/>
      </c>
      <c r="G18" s="88" t="str">
        <f>IF(Gesamtüberblick!E24="","",Gesamtüberblick!E24)</f>
        <v/>
      </c>
      <c r="H18" s="88">
        <f>IF(Gesamtüberblick!F24="","",Gesamtüberblick!F24)</f>
        <v>235.34419746158733</v>
      </c>
      <c r="I18" s="88">
        <f>IF(Gesamtüberblick!G24="","",Gesamtüberblick!G24)</f>
        <v>74.087735718000005</v>
      </c>
      <c r="J18" s="88">
        <f>IF(Gesamtüberblick!H24="","",Gesamtüberblick!H24)</f>
        <v>15.18958045144069</v>
      </c>
      <c r="K18" s="88">
        <f>IF(Gesamtüberblick!I24="","",Gesamtüberblick!I24)</f>
        <v>0</v>
      </c>
      <c r="L18" s="88">
        <f>IF(Gesamtüberblick!J24="","",Gesamtüberblick!J24)</f>
        <v>0</v>
      </c>
      <c r="M18" s="88">
        <f>IF(Gesamtüberblick!K24="","",Gesamtüberblick!K24)</f>
        <v>0</v>
      </c>
      <c r="N18" s="88">
        <f>IF(Gesamtüberblick!L24="","",Gesamtüberblick!L24)</f>
        <v>0</v>
      </c>
      <c r="O18" s="88">
        <f>IF(Gesamtüberblick!M24="","",Gesamtüberblick!M24)</f>
        <v>0</v>
      </c>
      <c r="P18" s="88">
        <f>IF(Gesamtüberblick!N24="","",Gesamtüberblick!N24)</f>
        <v>0</v>
      </c>
      <c r="Q18" s="88">
        <f>IF(Gesamtüberblick!O24="","",Gesamtüberblick!O24)</f>
        <v>0</v>
      </c>
      <c r="R18" s="88">
        <f>IF(Gesamtüberblick!P24="","",Gesamtüberblick!P24)</f>
        <v>0</v>
      </c>
      <c r="S18" s="88">
        <f>IF(Gesamtüberblick!Q24="","",Gesamtüberblick!Q24)</f>
        <v>27.274110782000005</v>
      </c>
      <c r="T18" s="88">
        <f>IF(Gesamtüberblick!R24="","",Gesamtüberblick!R24)</f>
        <v>5.8588460304000005</v>
      </c>
      <c r="U18" s="88">
        <f>IF(Gesamtüberblick!S24="","",Gesamtüberblick!S24)</f>
        <v>0</v>
      </c>
      <c r="V18" s="88">
        <f>IF(Gesamtüberblick!T24="","",Gesamtüberblick!T24)</f>
        <v>-105.3487502926</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33" x14ac:dyDescent="0.3">
      <c r="A19" t="s">
        <v>258</v>
      </c>
      <c r="B19" t="s">
        <v>28</v>
      </c>
      <c r="C19" t="s">
        <v>75</v>
      </c>
      <c r="D19" s="73" t="s">
        <v>9</v>
      </c>
      <c r="E19" s="88" t="str">
        <f>IF(Gesamtüberblick!C25="","",Gesamtüberblick!C25)</f>
        <v/>
      </c>
      <c r="F19" s="88" t="str">
        <f>IF(Gesamtüberblick!D25="","",Gesamtüberblick!D25)</f>
        <v/>
      </c>
      <c r="G19" s="88" t="str">
        <f>IF(Gesamtüberblick!E25="","",Gesamtüberblick!E25)</f>
        <v/>
      </c>
      <c r="H19" s="88">
        <f>IF(Gesamtüberblick!F25="","",Gesamtüberblick!F25)</f>
        <v>15.128740018412691</v>
      </c>
      <c r="I19" s="88">
        <f>IF(Gesamtüberblick!G25="","",Gesamtüberblick!G25)</f>
        <v>0</v>
      </c>
      <c r="J19" s="88">
        <f>IF(Gesamtüberblick!H25="","",Gesamtüberblick!H25)</f>
        <v>-15.128740018412691</v>
      </c>
      <c r="K19" s="88">
        <f>IF(Gesamtüberblick!I25="","",Gesamtüberblick!I25)</f>
        <v>0</v>
      </c>
      <c r="L19" s="88">
        <f>IF(Gesamtüberblick!J25="","",Gesamtüberblick!J25)</f>
        <v>0</v>
      </c>
      <c r="M19" s="88">
        <f>IF(Gesamtüberblick!K25="","",Gesamtüberblick!K25)</f>
        <v>0</v>
      </c>
      <c r="N19" s="88">
        <f>IF(Gesamtüberblick!L25="","",Gesamtüberblick!L25)</f>
        <v>0</v>
      </c>
      <c r="O19" s="88">
        <f>IF(Gesamtüberblick!M25="","",Gesamtüberblick!M25)</f>
        <v>0</v>
      </c>
      <c r="P19" s="88">
        <f>IF(Gesamtüberblick!N25="","",Gesamtüberblick!N25)</f>
        <v>0</v>
      </c>
      <c r="Q19" s="88">
        <f>IF(Gesamtüberblick!O25="","",Gesamtüberblick!O25)</f>
        <v>0</v>
      </c>
      <c r="R19" s="88">
        <f>IF(Gesamtüberblick!P25="","",Gesamtüberblick!P25)</f>
        <v>0</v>
      </c>
      <c r="S19" s="88">
        <f>IF(Gesamtüberblick!Q25="","",Gesamtüberblick!Q25)</f>
        <v>0</v>
      </c>
      <c r="T19" s="88">
        <f>IF(Gesamtüberblick!R25="","",Gesamtüberblick!R25)</f>
        <v>0</v>
      </c>
      <c r="U19" s="88">
        <f>IF(Gesamtüberblick!S25="","",Gesamtüberblick!S25)</f>
        <v>0</v>
      </c>
      <c r="V19" s="88">
        <f>IF(Gesamtüberblick!T25="","",Gesamtüberblick!T25)</f>
        <v>0</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33" x14ac:dyDescent="0.3">
      <c r="A20" t="s">
        <v>259</v>
      </c>
      <c r="B20" t="s">
        <v>29</v>
      </c>
      <c r="C20" t="s">
        <v>76</v>
      </c>
      <c r="D20" s="73" t="s">
        <v>9</v>
      </c>
      <c r="E20" s="88" t="str">
        <f>IF(Gesamtüberblick!C26="","",Gesamtüberblick!C26)</f>
        <v/>
      </c>
      <c r="F20" s="88" t="str">
        <f>IF(Gesamtüberblick!D26="","",Gesamtüberblick!D26)</f>
        <v/>
      </c>
      <c r="G20" s="88" t="str">
        <f>IF(Gesamtüberblick!E26="","",Gesamtüberblick!E26)</f>
        <v/>
      </c>
      <c r="H20" s="88">
        <f>IF(Gesamtüberblick!F26="","",Gesamtüberblick!F26)</f>
        <v>250.47293748000001</v>
      </c>
      <c r="I20" s="88">
        <f>IF(Gesamtüberblick!G26="","",Gesamtüberblick!G26)</f>
        <v>74.087735718000005</v>
      </c>
      <c r="J20" s="88">
        <f>IF(Gesamtüberblick!H26="","",Gesamtüberblick!H26)</f>
        <v>6.0840433028000011E-2</v>
      </c>
      <c r="K20" s="88">
        <f>IF(Gesamtüberblick!I26="","",Gesamtüberblick!I26)</f>
        <v>0</v>
      </c>
      <c r="L20" s="88">
        <f>IF(Gesamtüberblick!J26="","",Gesamtüberblick!J26)</f>
        <v>0</v>
      </c>
      <c r="M20" s="88">
        <f>IF(Gesamtüberblick!K26="","",Gesamtüberblick!K26)</f>
        <v>0</v>
      </c>
      <c r="N20" s="88">
        <f>IF(Gesamtüberblick!L26="","",Gesamtüberblick!L26)</f>
        <v>0</v>
      </c>
      <c r="O20" s="88">
        <f>IF(Gesamtüberblick!M26="","",Gesamtüberblick!M26)</f>
        <v>0</v>
      </c>
      <c r="P20" s="88">
        <f>IF(Gesamtüberblick!N26="","",Gesamtüberblick!N26)</f>
        <v>0</v>
      </c>
      <c r="Q20" s="88">
        <f>IF(Gesamtüberblick!O26="","",Gesamtüberblick!O26)</f>
        <v>0</v>
      </c>
      <c r="R20" s="88">
        <f>IF(Gesamtüberblick!P26="","",Gesamtüberblick!P26)</f>
        <v>0</v>
      </c>
      <c r="S20" s="88">
        <f>IF(Gesamtüberblick!Q26="","",Gesamtüberblick!Q26)</f>
        <v>27.274110782000005</v>
      </c>
      <c r="T20" s="88">
        <f>IF(Gesamtüberblick!R26="","",Gesamtüberblick!R26)</f>
        <v>5.8588460304000005</v>
      </c>
      <c r="U20" s="88">
        <f>IF(Gesamtüberblick!S26="","",Gesamtüberblick!S26)</f>
        <v>0</v>
      </c>
      <c r="V20" s="88">
        <f>IF(Gesamtüberblick!T26="","",Gesamtüberblick!T26)</f>
        <v>-105.3487502926</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33" x14ac:dyDescent="0.3">
      <c r="A21" t="s">
        <v>266</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6.0493384524000011E-6</v>
      </c>
      <c r="I21" s="88">
        <f>IF(Gesamtüberblick!G27="","",Gesamtüberblick!G27)</f>
        <v>0</v>
      </c>
      <c r="J21" s="88">
        <f>IF(Gesamtüberblick!H27="","",Gesamtüberblick!H27)</f>
        <v>0</v>
      </c>
      <c r="K21" s="88">
        <f>IF(Gesamtüberblick!I27="","",Gesamtüberblick!I27)</f>
        <v>0</v>
      </c>
      <c r="L21" s="88">
        <f>IF(Gesamtüberblick!J27="","",Gesamtüberblick!J27)</f>
        <v>0</v>
      </c>
      <c r="M21" s="88">
        <f>IF(Gesamtüberblick!K27="","",Gesamtüberblick!K27)</f>
        <v>0</v>
      </c>
      <c r="N21" s="88">
        <f>IF(Gesamtüberblick!L27="","",Gesamtüberblick!L27)</f>
        <v>0</v>
      </c>
      <c r="O21" s="88">
        <f>IF(Gesamtüberblick!M27="","",Gesamtüberblick!M27)</f>
        <v>0</v>
      </c>
      <c r="P21" s="88">
        <f>IF(Gesamtüberblick!N27="","",Gesamtüberblick!N27)</f>
        <v>0</v>
      </c>
      <c r="Q21" s="88">
        <f>IF(Gesamtüberblick!O27="","",Gesamtüberblick!O27)</f>
        <v>0</v>
      </c>
      <c r="R21" s="88">
        <f>IF(Gesamtüberblick!P27="","",Gesamtüberblick!P27)</f>
        <v>0</v>
      </c>
      <c r="S21" s="88">
        <f>IF(Gesamtüberblick!Q27="","",Gesamtüberblick!Q27)</f>
        <v>0</v>
      </c>
      <c r="T21" s="88">
        <f>IF(Gesamtüberblick!R27="","",Gesamtüberblick!R27)</f>
        <v>0</v>
      </c>
      <c r="U21" s="88">
        <f>IF(Gesamtüberblick!S27="","",Gesamtüberblick!S27)</f>
        <v>0</v>
      </c>
      <c r="V21" s="88">
        <f>IF(Gesamtüberblick!T27="","",Gesamtüberblick!T27)</f>
        <v>0</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33" x14ac:dyDescent="0.3">
      <c r="A22" t="s">
        <v>264</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0</v>
      </c>
      <c r="I22" s="88">
        <f>IF(Gesamtüberblick!G28="","",Gesamtüberblick!G28)</f>
        <v>0</v>
      </c>
      <c r="J22" s="88">
        <f>IF(Gesamtüberblick!H28="","",Gesamtüberblick!H28)</f>
        <v>0</v>
      </c>
      <c r="K22" s="88">
        <f>IF(Gesamtüberblick!I28="","",Gesamtüberblick!I28)</f>
        <v>0</v>
      </c>
      <c r="L22" s="88">
        <f>IF(Gesamtüberblick!J28="","",Gesamtüberblick!J28)</f>
        <v>0</v>
      </c>
      <c r="M22" s="88">
        <f>IF(Gesamtüberblick!K28="","",Gesamtüberblick!K28)</f>
        <v>0</v>
      </c>
      <c r="N22" s="88">
        <f>IF(Gesamtüberblick!L28="","",Gesamtüberblick!L28)</f>
        <v>0</v>
      </c>
      <c r="O22" s="88">
        <f>IF(Gesamtüberblick!M28="","",Gesamtüberblick!M28)</f>
        <v>0</v>
      </c>
      <c r="P22" s="88">
        <f>IF(Gesamtüberblick!N28="","",Gesamtüberblick!N28)</f>
        <v>0</v>
      </c>
      <c r="Q22" s="88">
        <f>IF(Gesamtüberblick!O28="","",Gesamtüberblick!O28)</f>
        <v>0</v>
      </c>
      <c r="R22" s="88">
        <f>IF(Gesamtüberblick!P28="","",Gesamtüberblick!P28)</f>
        <v>0</v>
      </c>
      <c r="S22" s="88">
        <f>IF(Gesamtüberblick!Q28="","",Gesamtüberblick!Q28)</f>
        <v>0</v>
      </c>
      <c r="T22" s="88">
        <f>IF(Gesamtüberblick!R28="","",Gesamtüberblick!R28)</f>
        <v>0</v>
      </c>
      <c r="U22" s="88">
        <f>IF(Gesamtüberblick!S28="","",Gesamtüberblick!S28)</f>
        <v>0</v>
      </c>
      <c r="V22" s="88">
        <f>IF(Gesamtüberblick!T28="","",Gesamtüberblick!T28)</f>
        <v>0</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33" x14ac:dyDescent="0.3">
      <c r="A23" t="s">
        <v>251</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0</v>
      </c>
      <c r="I23" s="88">
        <f>IF(Gesamtüberblick!G29="","",Gesamtüberblick!G29)</f>
        <v>0</v>
      </c>
      <c r="J23" s="88">
        <f>IF(Gesamtüberblick!H29="","",Gesamtüberblick!H29)</f>
        <v>0</v>
      </c>
      <c r="K23" s="88">
        <f>IF(Gesamtüberblick!I29="","",Gesamtüberblick!I29)</f>
        <v>0</v>
      </c>
      <c r="L23" s="88">
        <f>IF(Gesamtüberblick!J29="","",Gesamtüberblick!J29)</f>
        <v>0</v>
      </c>
      <c r="M23" s="88">
        <f>IF(Gesamtüberblick!K29="","",Gesamtüberblick!K29)</f>
        <v>0</v>
      </c>
      <c r="N23" s="88">
        <f>IF(Gesamtüberblick!L29="","",Gesamtüberblick!L29)</f>
        <v>0</v>
      </c>
      <c r="O23" s="88">
        <f>IF(Gesamtüberblick!M29="","",Gesamtüberblick!M29)</f>
        <v>0</v>
      </c>
      <c r="P23" s="88">
        <f>IF(Gesamtüberblick!N29="","",Gesamtüberblick!N29)</f>
        <v>0</v>
      </c>
      <c r="Q23" s="88">
        <f>IF(Gesamtüberblick!O29="","",Gesamtüberblick!O29)</f>
        <v>0</v>
      </c>
      <c r="R23" s="88">
        <f>IF(Gesamtüberblick!P29="","",Gesamtüberblick!P29)</f>
        <v>0</v>
      </c>
      <c r="S23" s="88">
        <f>IF(Gesamtüberblick!Q29="","",Gesamtüberblick!Q29)</f>
        <v>0</v>
      </c>
      <c r="T23" s="88">
        <f>IF(Gesamtüberblick!R29="","",Gesamtüberblick!R29)</f>
        <v>0</v>
      </c>
      <c r="U23" s="88">
        <f>IF(Gesamtüberblick!S29="","",Gesamtüberblick!S29)</f>
        <v>0</v>
      </c>
      <c r="V23" s="88">
        <f>IF(Gesamtüberblick!T29="","",Gesamtüberblick!T29)</f>
        <v>0</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33" x14ac:dyDescent="0.3">
      <c r="A24" t="s">
        <v>235</v>
      </c>
      <c r="B24" t="s">
        <v>36</v>
      </c>
      <c r="C24" t="s">
        <v>83</v>
      </c>
      <c r="D24" s="73" t="s">
        <v>37</v>
      </c>
      <c r="E24" s="88" t="str">
        <f>IF(Gesamtüberblick!C30="","",Gesamtüberblick!C30)</f>
        <v/>
      </c>
      <c r="F24" s="88" t="str">
        <f>IF(Gesamtüberblick!D30="","",Gesamtüberblick!D30)</f>
        <v/>
      </c>
      <c r="G24" s="88" t="str">
        <f>IF(Gesamtüberblick!E30="","",Gesamtüberblick!E30)</f>
        <v/>
      </c>
      <c r="H24" s="88">
        <f>IF(Gesamtüberblick!F30="","",Gesamtüberblick!F30)</f>
        <v>0.52788553718000009</v>
      </c>
      <c r="I24" s="88">
        <f>IF(Gesamtüberblick!G30="","",Gesamtüberblick!G30)</f>
        <v>1.03127075812E-2</v>
      </c>
      <c r="J24" s="88">
        <f>IF(Gesamtüberblick!H30="","",Gesamtüberblick!H30)</f>
        <v>1.2558786919000001E-4</v>
      </c>
      <c r="K24" s="88">
        <f>IF(Gesamtüberblick!I30="","",Gesamtüberblick!I30)</f>
        <v>0</v>
      </c>
      <c r="L24" s="88">
        <f>IF(Gesamtüberblick!J30="","",Gesamtüberblick!J30)</f>
        <v>0</v>
      </c>
      <c r="M24" s="88">
        <f>IF(Gesamtüberblick!K30="","",Gesamtüberblick!K30)</f>
        <v>0</v>
      </c>
      <c r="N24" s="88">
        <f>IF(Gesamtüberblick!L30="","",Gesamtüberblick!L30)</f>
        <v>0</v>
      </c>
      <c r="O24" s="88">
        <f>IF(Gesamtüberblick!M30="","",Gesamtüberblick!M30)</f>
        <v>0</v>
      </c>
      <c r="P24" s="88">
        <f>IF(Gesamtüberblick!N30="","",Gesamtüberblick!N30)</f>
        <v>0</v>
      </c>
      <c r="Q24" s="88">
        <f>IF(Gesamtüberblick!O30="","",Gesamtüberblick!O30)</f>
        <v>0</v>
      </c>
      <c r="R24" s="88">
        <f>IF(Gesamtüberblick!P30="","",Gesamtüberblick!P30)</f>
        <v>0</v>
      </c>
      <c r="S24" s="88">
        <f>IF(Gesamtüberblick!Q30="","",Gesamtüberblick!Q30)</f>
        <v>3.8178977956000002E-3</v>
      </c>
      <c r="T24" s="88">
        <f>IF(Gesamtüberblick!R30="","",Gesamtüberblick!R30)</f>
        <v>1.6908966787200001E-2</v>
      </c>
      <c r="U24" s="88">
        <f>IF(Gesamtüberblick!S30="","",Gesamtüberblick!S30)</f>
        <v>0</v>
      </c>
      <c r="V24" s="88">
        <f>IF(Gesamtüberblick!T30="","",Gesamtüberblick!T30)</f>
        <v>-7.6275077508200007E-2</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33" x14ac:dyDescent="0.3">
      <c r="A25" t="s">
        <v>245</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1.2046551012200001E-3</v>
      </c>
      <c r="I25" s="88">
        <f>IF(Gesamtüberblick!G31="","",Gesamtüberblick!G31)</f>
        <v>4.6913198669999999E-4</v>
      </c>
      <c r="J25" s="88">
        <f>IF(Gesamtüberblick!H31="","",Gesamtüberblick!H31)</f>
        <v>3.1016005132000004E-7</v>
      </c>
      <c r="K25" s="88">
        <f>IF(Gesamtüberblick!I31="","",Gesamtüberblick!I31)</f>
        <v>0</v>
      </c>
      <c r="L25" s="88">
        <f>IF(Gesamtüberblick!J31="","",Gesamtüberblick!J31)</f>
        <v>0</v>
      </c>
      <c r="M25" s="88">
        <f>IF(Gesamtüberblick!K31="","",Gesamtüberblick!K31)</f>
        <v>0</v>
      </c>
      <c r="N25" s="88">
        <f>IF(Gesamtüberblick!L31="","",Gesamtüberblick!L31)</f>
        <v>0</v>
      </c>
      <c r="O25" s="88">
        <f>IF(Gesamtüberblick!M31="","",Gesamtüberblick!M31)</f>
        <v>0</v>
      </c>
      <c r="P25" s="88">
        <f>IF(Gesamtüberblick!N31="","",Gesamtüberblick!N31)</f>
        <v>0</v>
      </c>
      <c r="Q25" s="88">
        <f>IF(Gesamtüberblick!O31="","",Gesamtüberblick!O31)</f>
        <v>0</v>
      </c>
      <c r="R25" s="88">
        <f>IF(Gesamtüberblick!P31="","",Gesamtüberblick!P31)</f>
        <v>0</v>
      </c>
      <c r="S25" s="88">
        <f>IF(Gesamtüberblick!Q31="","",Gesamtüberblick!Q31)</f>
        <v>1.7314709342600002E-4</v>
      </c>
      <c r="T25" s="88">
        <f>IF(Gesamtüberblick!R31="","",Gesamtüberblick!R31)</f>
        <v>2.7441992158000001E-5</v>
      </c>
      <c r="U25" s="88">
        <f>IF(Gesamtüberblick!S31="","",Gesamtüberblick!S31)</f>
        <v>0</v>
      </c>
      <c r="V25" s="88">
        <f>IF(Gesamtüberblick!T31="","",Gesamtüberblick!T31)</f>
        <v>-3.3766471708280004E-4</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33" x14ac:dyDescent="0.3">
      <c r="A26" t="s">
        <v>250</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11.410593304600001</v>
      </c>
      <c r="I26" s="88">
        <f>IF(Gesamtüberblick!G32="","",Gesamtüberblick!G32)</f>
        <v>2.3353116757999999</v>
      </c>
      <c r="J26" s="88">
        <f>IF(Gesamtüberblick!H32="","",Gesamtüberblick!H32)</f>
        <v>8.1356983482000003E-3</v>
      </c>
      <c r="K26" s="88">
        <f>IF(Gesamtüberblick!I32="","",Gesamtüberblick!I32)</f>
        <v>0</v>
      </c>
      <c r="L26" s="88">
        <f>IF(Gesamtüberblick!J32="","",Gesamtüberblick!J32)</f>
        <v>0</v>
      </c>
      <c r="M26" s="88">
        <f>IF(Gesamtüberblick!K32="","",Gesamtüberblick!K32)</f>
        <v>0</v>
      </c>
      <c r="N26" s="88">
        <f>IF(Gesamtüberblick!L32="","",Gesamtüberblick!L32)</f>
        <v>0</v>
      </c>
      <c r="O26" s="88">
        <f>IF(Gesamtüberblick!M32="","",Gesamtüberblick!M32)</f>
        <v>0</v>
      </c>
      <c r="P26" s="88">
        <f>IF(Gesamtüberblick!N32="","",Gesamtüberblick!N32)</f>
        <v>0</v>
      </c>
      <c r="Q26" s="88">
        <f>IF(Gesamtüberblick!O32="","",Gesamtüberblick!O32)</f>
        <v>0</v>
      </c>
      <c r="R26" s="88">
        <f>IF(Gesamtüberblick!P32="","",Gesamtüberblick!P32)</f>
        <v>0</v>
      </c>
      <c r="S26" s="88">
        <f>IF(Gesamtüberblick!Q32="","",Gesamtüberblick!Q32)</f>
        <v>0.86909126874000009</v>
      </c>
      <c r="T26" s="88">
        <f>IF(Gesamtüberblick!R32="","",Gesamtüberblick!R32)</f>
        <v>4.5083974120000008</v>
      </c>
      <c r="U26" s="88">
        <f>IF(Gesamtüberblick!S32="","",Gesamtüberblick!S32)</f>
        <v>0</v>
      </c>
      <c r="V26" s="88">
        <f>IF(Gesamtüberblick!T32="","",Gesamtüberblick!T32)</f>
        <v>-0.44633947548399999</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33" x14ac:dyDescent="0.3">
      <c r="A27" t="s">
        <v>265</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3.8059842562000002E-4</v>
      </c>
      <c r="I27" s="88">
        <f>IF(Gesamtüberblick!G33="","",Gesamtüberblick!G33)</f>
        <v>6.6046676960000004E-5</v>
      </c>
      <c r="J27" s="88">
        <f>IF(Gesamtüberblick!H33="","",Gesamtüberblick!H33)</f>
        <v>9.9036767595999994E-8</v>
      </c>
      <c r="K27" s="88">
        <f>IF(Gesamtüberblick!I33="","",Gesamtüberblick!I33)</f>
        <v>0</v>
      </c>
      <c r="L27" s="88">
        <f>IF(Gesamtüberblick!J33="","",Gesamtüberblick!J33)</f>
        <v>0</v>
      </c>
      <c r="M27" s="88">
        <f>IF(Gesamtüberblick!K33="","",Gesamtüberblick!K33)</f>
        <v>0</v>
      </c>
      <c r="N27" s="88">
        <f>IF(Gesamtüberblick!L33="","",Gesamtüberblick!L33)</f>
        <v>0</v>
      </c>
      <c r="O27" s="88">
        <f>IF(Gesamtüberblick!M33="","",Gesamtüberblick!M33)</f>
        <v>0</v>
      </c>
      <c r="P27" s="88">
        <f>IF(Gesamtüberblick!N33="","",Gesamtüberblick!N33)</f>
        <v>0</v>
      </c>
      <c r="Q27" s="88">
        <f>IF(Gesamtüberblick!O33="","",Gesamtüberblick!O33)</f>
        <v>0</v>
      </c>
      <c r="R27" s="88">
        <f>IF(Gesamtüberblick!P33="","",Gesamtüberblick!P33)</f>
        <v>0</v>
      </c>
      <c r="S27" s="88">
        <f>IF(Gesamtüberblick!Q33="","",Gesamtüberblick!Q33)</f>
        <v>2.4539209286000006E-5</v>
      </c>
      <c r="T27" s="88">
        <f>IF(Gesamtüberblick!R33="","",Gesamtüberblick!R33)</f>
        <v>4.6772110487999999E-6</v>
      </c>
      <c r="U27" s="88">
        <f>IF(Gesamtüberblick!S33="","",Gesamtüberblick!S33)</f>
        <v>0</v>
      </c>
      <c r="V27" s="88">
        <f>IF(Gesamtüberblick!T33="","",Gesamtüberblick!T33)</f>
        <v>-3.8050563915400007E-4</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33" x14ac:dyDescent="0.3">
      <c r="A28" t="s">
        <v>226</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f>IF(Gesamtüberblick!G34="","",Gesamtüberblick!G34)</f>
        <v>0</v>
      </c>
      <c r="J28" s="88">
        <f>IF(Gesamtüberblick!H34="","",Gesamtüberblick!H34)</f>
        <v>0</v>
      </c>
      <c r="K28" s="88">
        <f>IF(Gesamtüberblick!I34="","",Gesamtüberblick!I34)</f>
        <v>0</v>
      </c>
      <c r="L28" s="88">
        <f>IF(Gesamtüberblick!J34="","",Gesamtüberblick!J34)</f>
        <v>0</v>
      </c>
      <c r="M28" s="88">
        <f>IF(Gesamtüberblick!K34="","",Gesamtüberblick!K34)</f>
        <v>0</v>
      </c>
      <c r="N28" s="88">
        <f>IF(Gesamtüberblick!L34="","",Gesamtüberblick!L34)</f>
        <v>0</v>
      </c>
      <c r="O28" s="88">
        <f>IF(Gesamtüberblick!M34="","",Gesamtüberblick!M34)</f>
        <v>0</v>
      </c>
      <c r="P28" s="88">
        <f>IF(Gesamtüberblick!N34="","",Gesamtüberblick!N34)</f>
        <v>0</v>
      </c>
      <c r="Q28" s="88">
        <f>IF(Gesamtüberblick!O34="","",Gesamtüberblick!O34)</f>
        <v>0</v>
      </c>
      <c r="R28" s="88">
        <f>IF(Gesamtüberblick!P34="","",Gesamtüberblick!P34)</f>
        <v>0</v>
      </c>
      <c r="S28" s="88">
        <f>IF(Gesamtüberblick!Q34="","",Gesamtüberblick!Q34)</f>
        <v>0</v>
      </c>
      <c r="T28" s="88">
        <f>IF(Gesamtüberblick!R34="","",Gesamtüberblick!R34)</f>
        <v>0</v>
      </c>
      <c r="U28" s="88">
        <f>IF(Gesamtüberblick!S34="","",Gesamtüberblick!S34)</f>
        <v>0</v>
      </c>
      <c r="V28" s="88">
        <f>IF(Gesamtüberblick!T34="","",Gesamtüberblick!T34)</f>
        <v>0</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33" x14ac:dyDescent="0.3">
      <c r="A29" t="s">
        <v>249</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f>IF(Gesamtüberblick!G35="","",Gesamtüberblick!G35)</f>
        <v>0</v>
      </c>
      <c r="J29" s="88">
        <f>IF(Gesamtüberblick!H35="","",Gesamtüberblick!H35)</f>
        <v>0</v>
      </c>
      <c r="K29" s="88">
        <f>IF(Gesamtüberblick!I35="","",Gesamtüberblick!I35)</f>
        <v>0</v>
      </c>
      <c r="L29" s="88">
        <f>IF(Gesamtüberblick!J35="","",Gesamtüberblick!J35)</f>
        <v>0</v>
      </c>
      <c r="M29" s="88">
        <f>IF(Gesamtüberblick!K35="","",Gesamtüberblick!K35)</f>
        <v>0</v>
      </c>
      <c r="N29" s="88">
        <f>IF(Gesamtüberblick!L35="","",Gesamtüberblick!L35)</f>
        <v>0</v>
      </c>
      <c r="O29" s="88">
        <f>IF(Gesamtüberblick!M35="","",Gesamtüberblick!M35)</f>
        <v>0</v>
      </c>
      <c r="P29" s="88">
        <f>IF(Gesamtüberblick!N35="","",Gesamtüberblick!N35)</f>
        <v>0</v>
      </c>
      <c r="Q29" s="88">
        <f>IF(Gesamtüberblick!O35="","",Gesamtüberblick!O35)</f>
        <v>0</v>
      </c>
      <c r="R29" s="88">
        <f>IF(Gesamtüberblick!P35="","",Gesamtüberblick!P35)</f>
        <v>0</v>
      </c>
      <c r="S29" s="88">
        <f>IF(Gesamtüberblick!Q35="","",Gesamtüberblick!Q35)</f>
        <v>0</v>
      </c>
      <c r="T29" s="88">
        <f>IF(Gesamtüberblick!R35="","",Gesamtüberblick!R35)</f>
        <v>0</v>
      </c>
      <c r="U29" s="88">
        <f>IF(Gesamtüberblick!S35="","",Gesamtüberblick!S35)</f>
        <v>0</v>
      </c>
      <c r="V29" s="88">
        <f>IF(Gesamtüberblick!T35="","",Gesamtüberblick!T35)</f>
        <v>0</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33" x14ac:dyDescent="0.3">
      <c r="A30" t="s">
        <v>248</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f>IF(Gesamtüberblick!G36="","",Gesamtüberblick!G36)</f>
        <v>0</v>
      </c>
      <c r="J30" s="88">
        <f>IF(Gesamtüberblick!H36="","",Gesamtüberblick!H36)</f>
        <v>0</v>
      </c>
      <c r="K30" s="88">
        <f>IF(Gesamtüberblick!I36="","",Gesamtüberblick!I36)</f>
        <v>0</v>
      </c>
      <c r="L30" s="88">
        <f>IF(Gesamtüberblick!J36="","",Gesamtüberblick!J36)</f>
        <v>0</v>
      </c>
      <c r="M30" s="88">
        <f>IF(Gesamtüberblick!K36="","",Gesamtüberblick!K36)</f>
        <v>0</v>
      </c>
      <c r="N30" s="88">
        <f>IF(Gesamtüberblick!L36="","",Gesamtüberblick!L36)</f>
        <v>0</v>
      </c>
      <c r="O30" s="88">
        <f>IF(Gesamtüberblick!M36="","",Gesamtüberblick!M36)</f>
        <v>0</v>
      </c>
      <c r="P30" s="88">
        <f>IF(Gesamtüberblick!N36="","",Gesamtüberblick!N36)</f>
        <v>0</v>
      </c>
      <c r="Q30" s="88">
        <f>IF(Gesamtüberblick!O36="","",Gesamtüberblick!O36)</f>
        <v>0</v>
      </c>
      <c r="R30" s="88">
        <f>IF(Gesamtüberblick!P36="","",Gesamtüberblick!P36)</f>
        <v>0</v>
      </c>
      <c r="S30" s="88">
        <f>IF(Gesamtüberblick!Q36="","",Gesamtüberblick!Q36)</f>
        <v>0</v>
      </c>
      <c r="T30" s="88">
        <f>IF(Gesamtüberblick!R36="","",Gesamtüberblick!R36)</f>
        <v>0</v>
      </c>
      <c r="U30" s="88">
        <f>IF(Gesamtüberblick!S36="","",Gesamtüberblick!S36)</f>
        <v>0</v>
      </c>
      <c r="V30" s="88">
        <f>IF(Gesamtüberblick!T36="","",Gesamtüberblick!T36)</f>
        <v>0</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33" x14ac:dyDescent="0.3">
      <c r="A31" t="s">
        <v>227</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f>IF(Gesamtüberblick!G37="","",Gesamtüberblick!G37)</f>
        <v>0</v>
      </c>
      <c r="J31" s="88">
        <f>IF(Gesamtüberblick!H37="","",Gesamtüberblick!H37)</f>
        <v>1.7445000000000002</v>
      </c>
      <c r="K31" s="88">
        <f>IF(Gesamtüberblick!I37="","",Gesamtüberblick!I37)</f>
        <v>0</v>
      </c>
      <c r="L31" s="88">
        <f>IF(Gesamtüberblick!J37="","",Gesamtüberblick!J37)</f>
        <v>0</v>
      </c>
      <c r="M31" s="88">
        <f>IF(Gesamtüberblick!K37="","",Gesamtüberblick!K37)</f>
        <v>0</v>
      </c>
      <c r="N31" s="88">
        <f>IF(Gesamtüberblick!L37="","",Gesamtüberblick!L37)</f>
        <v>0</v>
      </c>
      <c r="O31" s="88">
        <f>IF(Gesamtüberblick!M37="","",Gesamtüberblick!M37)</f>
        <v>0</v>
      </c>
      <c r="P31" s="88">
        <f>IF(Gesamtüberblick!N37="","",Gesamtüberblick!N37)</f>
        <v>0</v>
      </c>
      <c r="Q31" s="88">
        <f>IF(Gesamtüberblick!O37="","",Gesamtüberblick!O37)</f>
        <v>0</v>
      </c>
      <c r="R31" s="88">
        <f>IF(Gesamtüberblick!P37="","",Gesamtüberblick!P37)</f>
        <v>0</v>
      </c>
      <c r="S31" s="88">
        <f>IF(Gesamtüberblick!Q37="","",Gesamtüberblick!Q37)</f>
        <v>0</v>
      </c>
      <c r="T31" s="88">
        <f>IF(Gesamtüberblick!R37="","",Gesamtüberblick!R37)</f>
        <v>47.501571999999996</v>
      </c>
      <c r="U31" s="88">
        <f>IF(Gesamtüberblick!S37="","",Gesamtüberblick!S37)</f>
        <v>0</v>
      </c>
      <c r="V31" s="88">
        <f>IF(Gesamtüberblick!T37="","",Gesamtüberblick!T37)</f>
        <v>0</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c r="AB31" s="75"/>
      <c r="AC31" s="75"/>
      <c r="AD31" s="75"/>
      <c r="AE31" s="75"/>
      <c r="AF31" s="75"/>
      <c r="AG31" s="75"/>
    </row>
    <row r="32" spans="1:33" x14ac:dyDescent="0.3">
      <c r="A32" t="s">
        <v>228</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f>IF(Gesamtüberblick!G38="","",Gesamtüberblick!G38)</f>
        <v>0</v>
      </c>
      <c r="J32" s="88">
        <f>IF(Gesamtüberblick!H38="","",Gesamtüberblick!H38)</f>
        <v>4.4305648000000009</v>
      </c>
      <c r="K32" s="88">
        <f>IF(Gesamtüberblick!I38="","",Gesamtüberblick!I38)</f>
        <v>0</v>
      </c>
      <c r="L32" s="88">
        <f>IF(Gesamtüberblick!J38="","",Gesamtüberblick!J38)</f>
        <v>0</v>
      </c>
      <c r="M32" s="88">
        <f>IF(Gesamtüberblick!K38="","",Gesamtüberblick!K38)</f>
        <v>0</v>
      </c>
      <c r="N32" s="88">
        <f>IF(Gesamtüberblick!L38="","",Gesamtüberblick!L38)</f>
        <v>0</v>
      </c>
      <c r="O32" s="88">
        <f>IF(Gesamtüberblick!M38="","",Gesamtüberblick!M38)</f>
        <v>0</v>
      </c>
      <c r="P32" s="88">
        <f>IF(Gesamtüberblick!N38="","",Gesamtüberblick!N38)</f>
        <v>0</v>
      </c>
      <c r="Q32" s="88">
        <f>IF(Gesamtüberblick!O38="","",Gesamtüberblick!O38)</f>
        <v>0</v>
      </c>
      <c r="R32" s="88">
        <f>IF(Gesamtüberblick!P38="","",Gesamtüberblick!P38)</f>
        <v>0</v>
      </c>
      <c r="S32" s="88">
        <f>IF(Gesamtüberblick!Q38="","",Gesamtüberblick!Q38)</f>
        <v>0</v>
      </c>
      <c r="T32" s="88">
        <f>IF(Gesamtüberblick!R38="","",Gesamtüberblick!R38)</f>
        <v>120.042534</v>
      </c>
      <c r="U32" s="88">
        <f>IF(Gesamtüberblick!S38="","",Gesamtüberblick!S38)</f>
        <v>0</v>
      </c>
      <c r="V32" s="88">
        <f>IF(Gesamtüberblick!T38="","",Gesamtüberblick!T38)</f>
        <v>0</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260</v>
      </c>
      <c r="B33" t="s">
        <v>160</v>
      </c>
      <c r="C33" t="s">
        <v>147</v>
      </c>
      <c r="D33" s="73" t="s">
        <v>261</v>
      </c>
      <c r="E33" s="88" t="str">
        <f>IF(Gesamtüberblick!C39="","",Gesamtüberblick!C39)</f>
        <v/>
      </c>
      <c r="F33" s="88" t="str">
        <f>IF(Gesamtüberblick!D39="","",Gesamtüberblick!D39)</f>
        <v/>
      </c>
      <c r="G33" s="88" t="str">
        <f>IF(Gesamtüberblick!E39="","",Gesamtüberblick!E39)</f>
        <v/>
      </c>
      <c r="H33" s="88">
        <f>IF(Gesamtüberblick!F39="","",Gesamtüberblick!F39)</f>
        <v>1.5396286181600002E-6</v>
      </c>
      <c r="I33" s="88">
        <f>IF(Gesamtüberblick!G39="","",Gesamtüberblick!G39)</f>
        <v>3.1408389702000005E-7</v>
      </c>
      <c r="J33" s="88">
        <f>IF(Gesamtüberblick!H39="","",Gesamtüberblick!H39)</f>
        <v>1.3290396492000002E-9</v>
      </c>
      <c r="K33" s="88">
        <f>IF(Gesamtüberblick!I39="","",Gesamtüberblick!I39)</f>
        <v>0</v>
      </c>
      <c r="L33" s="88">
        <f>IF(Gesamtüberblick!J39="","",Gesamtüberblick!J39)</f>
        <v>0</v>
      </c>
      <c r="M33" s="88">
        <f>IF(Gesamtüberblick!K39="","",Gesamtüberblick!K39)</f>
        <v>0</v>
      </c>
      <c r="N33" s="88">
        <f>IF(Gesamtüberblick!L39="","",Gesamtüberblick!L39)</f>
        <v>0</v>
      </c>
      <c r="O33" s="88">
        <f>IF(Gesamtüberblick!M39="","",Gesamtüberblick!M39)</f>
        <v>0</v>
      </c>
      <c r="P33" s="88">
        <f>IF(Gesamtüberblick!N39="","",Gesamtüberblick!N39)</f>
        <v>0</v>
      </c>
      <c r="Q33" s="88">
        <f>IF(Gesamtüberblick!O39="","",Gesamtüberblick!O39)</f>
        <v>0</v>
      </c>
      <c r="R33" s="88">
        <f>IF(Gesamtüberblick!P39="","",Gesamtüberblick!P39)</f>
        <v>0</v>
      </c>
      <c r="S33" s="88">
        <f>IF(Gesamtüberblick!Q39="","",Gesamtüberblick!Q39)</f>
        <v>1.16221537042E-7</v>
      </c>
      <c r="T33" s="88">
        <f>IF(Gesamtüberblick!R39="","",Gesamtüberblick!R39)</f>
        <v>6.3033932438000008E-8</v>
      </c>
      <c r="U33" s="88">
        <f>IF(Gesamtüberblick!S39="","",Gesamtüberblick!S39)</f>
        <v>0</v>
      </c>
      <c r="V33" s="88">
        <f>IF(Gesamtüberblick!T39="","",Gesamtüberblick!T39)</f>
        <v>-5.7588609549299998E-8</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246</v>
      </c>
      <c r="B34" t="s">
        <v>161</v>
      </c>
      <c r="C34" t="s">
        <v>149</v>
      </c>
      <c r="D34" s="73" t="s">
        <v>247</v>
      </c>
      <c r="E34" s="88" t="str">
        <f>IF(Gesamtüberblick!C40="","",Gesamtüberblick!C40)</f>
        <v/>
      </c>
      <c r="F34" s="88" t="str">
        <f>IF(Gesamtüberblick!D40="","",Gesamtüberblick!D40)</f>
        <v/>
      </c>
      <c r="G34" s="88" t="str">
        <f>IF(Gesamtüberblick!E40="","",Gesamtüberblick!E40)</f>
        <v/>
      </c>
      <c r="H34" s="88">
        <f>IF(Gesamtüberblick!F40="","",Gesamtüberblick!F40)</f>
        <v>0.82182920496</v>
      </c>
      <c r="I34" s="88">
        <f>IF(Gesamtüberblick!G40="","",Gesamtüberblick!G40)</f>
        <v>0.146368964928</v>
      </c>
      <c r="J34" s="88">
        <f>IF(Gesamtüberblick!H40="","",Gesamtüberblick!H40)</f>
        <v>2.1784695655799999E-4</v>
      </c>
      <c r="K34" s="88">
        <f>IF(Gesamtüberblick!I40="","",Gesamtüberblick!I40)</f>
        <v>0</v>
      </c>
      <c r="L34" s="88">
        <f>IF(Gesamtüberblick!J40="","",Gesamtüberblick!J40)</f>
        <v>0</v>
      </c>
      <c r="M34" s="88">
        <f>IF(Gesamtüberblick!K40="","",Gesamtüberblick!K40)</f>
        <v>0</v>
      </c>
      <c r="N34" s="88">
        <f>IF(Gesamtüberblick!L40="","",Gesamtüberblick!L40)</f>
        <v>0</v>
      </c>
      <c r="O34" s="88">
        <f>IF(Gesamtüberblick!M40="","",Gesamtüberblick!M40)</f>
        <v>0</v>
      </c>
      <c r="P34" s="88">
        <f>IF(Gesamtüberblick!N40="","",Gesamtüberblick!N40)</f>
        <v>0</v>
      </c>
      <c r="Q34" s="88">
        <f>IF(Gesamtüberblick!O40="","",Gesamtüberblick!O40)</f>
        <v>0</v>
      </c>
      <c r="R34" s="88">
        <f>IF(Gesamtüberblick!P40="","",Gesamtüberblick!P40)</f>
        <v>0</v>
      </c>
      <c r="S34" s="88">
        <f>IF(Gesamtüberblick!Q40="","",Gesamtüberblick!Q40)</f>
        <v>5.4367298305999998E-2</v>
      </c>
      <c r="T34" s="88">
        <f>IF(Gesamtüberblick!R40="","",Gesamtüberblick!R40)</f>
        <v>1.0410719638800001E-2</v>
      </c>
      <c r="U34" s="88">
        <f>IF(Gesamtüberblick!S40="","",Gesamtüberblick!S40)</f>
        <v>0</v>
      </c>
      <c r="V34" s="88">
        <f>IF(Gesamtüberblick!T40="","",Gesamtüberblick!T40)</f>
        <v>-0.79547874877800018</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297</v>
      </c>
      <c r="B35" t="s">
        <v>162</v>
      </c>
      <c r="C35" t="s">
        <v>150</v>
      </c>
      <c r="D35" s="73" t="s">
        <v>151</v>
      </c>
      <c r="E35" s="88" t="str">
        <f>IF(Gesamtüberblick!C41="","",Gesamtüberblick!C41)</f>
        <v/>
      </c>
      <c r="F35" s="88" t="str">
        <f>IF(Gesamtüberblick!D41="","",Gesamtüberblick!D41)</f>
        <v/>
      </c>
      <c r="G35" s="88" t="str">
        <f>IF(Gesamtüberblick!E41="","",Gesamtüberblick!E41)</f>
        <v/>
      </c>
      <c r="H35" s="88">
        <f>IF(Gesamtüberblick!F41="","",Gesamtüberblick!F41)</f>
        <v>296.32607328</v>
      </c>
      <c r="I35" s="88">
        <f>IF(Gesamtüberblick!G41="","",Gesamtüberblick!G41)</f>
        <v>39.182642304000005</v>
      </c>
      <c r="J35" s="88">
        <f>IF(Gesamtüberblick!H41="","",Gesamtüberblick!H41)</f>
        <v>0.11935106072</v>
      </c>
      <c r="K35" s="88">
        <f>IF(Gesamtüberblick!I41="","",Gesamtüberblick!I41)</f>
        <v>0</v>
      </c>
      <c r="L35" s="88">
        <f>IF(Gesamtüberblick!J41="","",Gesamtüberblick!J41)</f>
        <v>0</v>
      </c>
      <c r="M35" s="88">
        <f>IF(Gesamtüberblick!K41="","",Gesamtüberblick!K41)</f>
        <v>0</v>
      </c>
      <c r="N35" s="88">
        <f>IF(Gesamtüberblick!L41="","",Gesamtüberblick!L41)</f>
        <v>0</v>
      </c>
      <c r="O35" s="88">
        <f>IF(Gesamtüberblick!M41="","",Gesamtüberblick!M41)</f>
        <v>0</v>
      </c>
      <c r="P35" s="88">
        <f>IF(Gesamtüberblick!N41="","",Gesamtüberblick!N41)</f>
        <v>0</v>
      </c>
      <c r="Q35" s="88">
        <f>IF(Gesamtüberblick!O41="","",Gesamtüberblick!O41)</f>
        <v>0</v>
      </c>
      <c r="R35" s="88">
        <f>IF(Gesamtüberblick!P41="","",Gesamtüberblick!P41)</f>
        <v>0</v>
      </c>
      <c r="S35" s="88">
        <f>IF(Gesamtüberblick!Q41="","",Gesamtüberblick!Q41)</f>
        <v>14.435773553000001</v>
      </c>
      <c r="T35" s="88">
        <f>IF(Gesamtüberblick!R41="","",Gesamtüberblick!R41)</f>
        <v>21.750212705800003</v>
      </c>
      <c r="U35" s="88">
        <f>IF(Gesamtüberblick!S41="","",Gesamtüberblick!S41)</f>
        <v>0</v>
      </c>
      <c r="V35" s="88">
        <f>IF(Gesamtüberblick!T41="","",Gesamtüberblick!T41)</f>
        <v>-11.821087924520002</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163</v>
      </c>
      <c r="C36" t="s">
        <v>152</v>
      </c>
      <c r="D36" s="73" t="s">
        <v>153</v>
      </c>
      <c r="E36" s="88" t="str">
        <f>IF(Gesamtüberblick!C42="","",Gesamtüberblick!C42)</f>
        <v/>
      </c>
      <c r="F36" s="88" t="str">
        <f>IF(Gesamtüberblick!D42="","",Gesamtüberblick!D42)</f>
        <v/>
      </c>
      <c r="G36" s="88" t="str">
        <f>IF(Gesamtüberblick!E42="","",Gesamtüberblick!E42)</f>
        <v/>
      </c>
      <c r="H36" s="88">
        <f>IF(Gesamtüberblick!F42="","",Gesamtüberblick!F42)</f>
        <v>1.0235429952800001E-8</v>
      </c>
      <c r="I36" s="88">
        <f>IF(Gesamtüberblick!G42="","",Gesamtüberblick!G42)</f>
        <v>2.6956334988E-9</v>
      </c>
      <c r="J36" s="88">
        <f>IF(Gesamtüberblick!H42="","",Gesamtüberblick!H42)</f>
        <v>1.4456180016200001E-10</v>
      </c>
      <c r="K36" s="88">
        <f>IF(Gesamtüberblick!I42="","",Gesamtüberblick!I42)</f>
        <v>0</v>
      </c>
      <c r="L36" s="88">
        <f>IF(Gesamtüberblick!J42="","",Gesamtüberblick!J42)</f>
        <v>0</v>
      </c>
      <c r="M36" s="88">
        <f>IF(Gesamtüberblick!K42="","",Gesamtüberblick!K42)</f>
        <v>0</v>
      </c>
      <c r="N36" s="88">
        <f>IF(Gesamtüberblick!L42="","",Gesamtüberblick!L42)</f>
        <v>0</v>
      </c>
      <c r="O36" s="88">
        <f>IF(Gesamtüberblick!M42="","",Gesamtüberblick!M42)</f>
        <v>0</v>
      </c>
      <c r="P36" s="88">
        <f>IF(Gesamtüberblick!N42="","",Gesamtüberblick!N42)</f>
        <v>0</v>
      </c>
      <c r="Q36" s="88">
        <f>IF(Gesamtüberblick!O42="","",Gesamtüberblick!O42)</f>
        <v>0</v>
      </c>
      <c r="R36" s="88">
        <f>IF(Gesamtüberblick!P42="","",Gesamtüberblick!P42)</f>
        <v>0</v>
      </c>
      <c r="S36" s="88">
        <f>IF(Gesamtüberblick!Q42="","",Gesamtüberblick!Q42)</f>
        <v>9.9269802558000011E-10</v>
      </c>
      <c r="T36" s="88">
        <f>IF(Gesamtüberblick!R42="","",Gesamtüberblick!R42)</f>
        <v>2.1744510516800001E-9</v>
      </c>
      <c r="U36" s="88">
        <f>IF(Gesamtüberblick!S42="","",Gesamtüberblick!S42)</f>
        <v>0</v>
      </c>
      <c r="V36" s="88">
        <f>IF(Gesamtüberblick!T42="","",Gesamtüberblick!T42)</f>
        <v>-1.588251478002E-9</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302</v>
      </c>
      <c r="B37" t="s">
        <v>164</v>
      </c>
      <c r="C37" t="s">
        <v>154</v>
      </c>
      <c r="D37" s="73" t="s">
        <v>153</v>
      </c>
      <c r="E37" s="88" t="str">
        <f>IF(Gesamtüberblick!C43="","",Gesamtüberblick!C43)</f>
        <v/>
      </c>
      <c r="F37" s="88" t="str">
        <f>IF(Gesamtüberblick!D43="","",Gesamtüberblick!D43)</f>
        <v/>
      </c>
      <c r="G37" s="88" t="str">
        <f>IF(Gesamtüberblick!E43="","",Gesamtüberblick!E43)</f>
        <v/>
      </c>
      <c r="H37" s="88">
        <f>IF(Gesamtüberblick!F43="","",Gesamtüberblick!F43)</f>
        <v>2.6654399254E-7</v>
      </c>
      <c r="I37" s="88">
        <f>IF(Gesamtüberblick!G43="","",Gesamtüberblick!G43)</f>
        <v>5.1336250490000008E-8</v>
      </c>
      <c r="J37" s="88">
        <f>IF(Gesamtüberblick!H43="","",Gesamtüberblick!H43)</f>
        <v>3.7518577710000005E-10</v>
      </c>
      <c r="K37" s="88">
        <f>IF(Gesamtüberblick!I43="","",Gesamtüberblick!I43)</f>
        <v>0</v>
      </c>
      <c r="L37" s="88">
        <f>IF(Gesamtüberblick!J43="","",Gesamtüberblick!J43)</f>
        <v>0</v>
      </c>
      <c r="M37" s="88">
        <f>IF(Gesamtüberblick!K43="","",Gesamtüberblick!K43)</f>
        <v>0</v>
      </c>
      <c r="N37" s="88">
        <f>IF(Gesamtüberblick!L43="","",Gesamtüberblick!L43)</f>
        <v>0</v>
      </c>
      <c r="O37" s="88">
        <f>IF(Gesamtüberblick!M43="","",Gesamtüberblick!M43)</f>
        <v>0</v>
      </c>
      <c r="P37" s="88">
        <f>IF(Gesamtüberblick!N43="","",Gesamtüberblick!N43)</f>
        <v>0</v>
      </c>
      <c r="Q37" s="88">
        <f>IF(Gesamtüberblick!O43="","",Gesamtüberblick!O43)</f>
        <v>0</v>
      </c>
      <c r="R37" s="88">
        <f>IF(Gesamtüberblick!P43="","",Gesamtüberblick!P43)</f>
        <v>0</v>
      </c>
      <c r="S37" s="88">
        <f>IF(Gesamtüberblick!Q43="","",Gesamtüberblick!Q43)</f>
        <v>1.9029449335600001E-8</v>
      </c>
      <c r="T37" s="88">
        <f>IF(Gesamtüberblick!R43="","",Gesamtüberblick!R43)</f>
        <v>8.628072541000001E-8</v>
      </c>
      <c r="U37" s="88">
        <f>IF(Gesamtüberblick!S43="","",Gesamtüberblick!S43)</f>
        <v>0</v>
      </c>
      <c r="V37" s="88">
        <f>IF(Gesamtüberblick!T43="","",Gesamtüberblick!T43)</f>
        <v>-2.9011345683820003E-8</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267</v>
      </c>
      <c r="B38" t="s">
        <v>165</v>
      </c>
      <c r="C38" t="s">
        <v>155</v>
      </c>
      <c r="D38" s="73" t="s">
        <v>204</v>
      </c>
      <c r="E38" s="88" t="str">
        <f>IF(Gesamtüberblick!C44="","",Gesamtüberblick!C44)</f>
        <v/>
      </c>
      <c r="F38" s="88" t="str">
        <f>IF(Gesamtüberblick!D44="","",Gesamtüberblick!D44)</f>
        <v/>
      </c>
      <c r="G38" s="88" t="str">
        <f>IF(Gesamtüberblick!E44="","",Gesamtüberblick!E44)</f>
        <v/>
      </c>
      <c r="H38" s="88">
        <f>IF(Gesamtüberblick!F44="","",Gesamtüberblick!F44)</f>
        <v>335.79203633999998</v>
      </c>
      <c r="I38" s="88">
        <f>IF(Gesamtüberblick!G44="","",Gesamtüberblick!G44)</f>
        <v>30.497242004000004</v>
      </c>
      <c r="J38" s="88">
        <f>IF(Gesamtüberblick!H44="","",Gesamtüberblick!H44)</f>
        <v>2.0730171922200002E-2</v>
      </c>
      <c r="K38" s="88">
        <f>IF(Gesamtüberblick!I44="","",Gesamtüberblick!I44)</f>
        <v>0</v>
      </c>
      <c r="L38" s="88">
        <f>IF(Gesamtüberblick!J44="","",Gesamtüberblick!J44)</f>
        <v>0</v>
      </c>
      <c r="M38" s="88">
        <f>IF(Gesamtüberblick!K44="","",Gesamtüberblick!K44)</f>
        <v>0</v>
      </c>
      <c r="N38" s="88">
        <f>IF(Gesamtüberblick!L44="","",Gesamtüberblick!L44)</f>
        <v>0</v>
      </c>
      <c r="O38" s="88">
        <f>IF(Gesamtüberblick!M44="","",Gesamtüberblick!M44)</f>
        <v>0</v>
      </c>
      <c r="P38" s="88">
        <f>IF(Gesamtüberblick!N44="","",Gesamtüberblick!N44)</f>
        <v>0</v>
      </c>
      <c r="Q38" s="88">
        <f>IF(Gesamtüberblick!O44="","",Gesamtüberblick!O44)</f>
        <v>0</v>
      </c>
      <c r="R38" s="88">
        <f>IF(Gesamtüberblick!P44="","",Gesamtüberblick!P44)</f>
        <v>0</v>
      </c>
      <c r="S38" s="88">
        <f>IF(Gesamtüberblick!Q44="","",Gesamtüberblick!Q44)</f>
        <v>11.336348315</v>
      </c>
      <c r="T38" s="88">
        <f>IF(Gesamtüberblick!R44="","",Gesamtüberblick!R44)</f>
        <v>3.6337495386000001</v>
      </c>
      <c r="U38" s="88">
        <f>IF(Gesamtüberblick!S44="","",Gesamtüberblick!S44)</f>
        <v>0</v>
      </c>
      <c r="V38" s="88">
        <f>IF(Gesamtüberblick!T44="","",Gesamtüberblick!T44)</f>
        <v>-16.4418265543</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row r="39" spans="1:27" s="44" customFormat="1" x14ac:dyDescent="0.3">
      <c r="A39" s="44" t="s">
        <v>239</v>
      </c>
      <c r="B39" s="44" t="s">
        <v>240</v>
      </c>
      <c r="C39" s="44" t="s">
        <v>241</v>
      </c>
      <c r="D39" s="78" t="s">
        <v>237</v>
      </c>
      <c r="E39" s="88" t="str">
        <f>IF(Gesamtüberblick!C45="","",Gesamtüberblick!C45)</f>
        <v/>
      </c>
      <c r="F39" s="88" t="str">
        <f>IF(Gesamtüberblick!D45="","",Gesamtüberblick!D45)</f>
        <v/>
      </c>
      <c r="G39" s="88" t="str">
        <f>IF(Gesamtüberblick!E45="","",Gesamtüberblick!E45)</f>
        <v/>
      </c>
      <c r="H39" s="88" t="str">
        <f>IF(Gesamtüberblick!F45="","",Gesamtüberblick!F45)</f>
        <v/>
      </c>
      <c r="I39" s="88" t="str">
        <f>IF(Gesamtüberblick!G45="","",Gesamtüberblick!G45)</f>
        <v/>
      </c>
      <c r="J39" s="88" t="str">
        <f>IF(Gesamtüberblick!H45="","",Gesamtüberblick!H45)</f>
        <v/>
      </c>
      <c r="K39" s="88" t="str">
        <f>IF(Gesamtüberblick!I45="","",Gesamtüberblick!I45)</f>
        <v/>
      </c>
      <c r="L39" s="88" t="str">
        <f>IF(Gesamtüberblick!J45="","",Gesamtüberblick!J45)</f>
        <v/>
      </c>
      <c r="M39" s="88" t="str">
        <f>IF(Gesamtüberblick!K45="","",Gesamtüberblick!K45)</f>
        <v/>
      </c>
      <c r="N39" s="88" t="str">
        <f>IF(Gesamtüberblick!L45="","",Gesamtüberblick!L45)</f>
        <v/>
      </c>
      <c r="O39" s="88" t="str">
        <f>IF(Gesamtüberblick!M45="","",Gesamtüberblick!M45)</f>
        <v/>
      </c>
      <c r="P39" s="88" t="str">
        <f>IF(Gesamtüberblick!N45="","",Gesamtüberblick!N45)</f>
        <v/>
      </c>
      <c r="Q39" s="88" t="str">
        <f>IF(Gesamtüberblick!O45="","",Gesamtüberblick!O45)</f>
        <v/>
      </c>
      <c r="R39" s="88" t="str">
        <f>IF(Gesamtüberblick!P45="","",Gesamtüberblick!P45)</f>
        <v/>
      </c>
      <c r="S39" s="88" t="str">
        <f>IF(Gesamtüberblick!Q45="","",Gesamtüberblick!Q45)</f>
        <v/>
      </c>
      <c r="T39" s="88" t="str">
        <f>IF(Gesamtüberblick!R45="","",Gesamtüberblick!R45)</f>
        <v/>
      </c>
      <c r="U39" s="88" t="str">
        <f>IF(Gesamtüberblick!S45="","",Gesamtüberblick!S45)</f>
        <v/>
      </c>
      <c r="V39" s="88" t="str">
        <f>IF(Gesamtüberblick!T45="","",Gesamtüberblick!T45)</f>
        <v/>
      </c>
      <c r="W39" s="88" t="str">
        <f>IF(Gesamtüberblick!W45="","",Gesamtüberblick!W45)</f>
        <v/>
      </c>
      <c r="X39" s="88" t="str">
        <f>IF(Gesamtüberblick!X45="","",Gesamtüberblick!X45)</f>
        <v/>
      </c>
      <c r="Y39" s="88" t="str">
        <f>IF(Gesamtüberblick!Y45="","",Gesamtüberblick!Y45)</f>
        <v/>
      </c>
      <c r="Z39" s="88" t="str">
        <f>IF(Gesamtüberblick!Z45="","",Gesamtüberblick!Z45)</f>
        <v/>
      </c>
      <c r="AA39" s="88"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topLeftCell="A516" workbookViewId="0">
      <selection activeCell="C57" sqref="C5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ht="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ht="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ht="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ht="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3.2316020488000004E-7</v>
      </c>
      <c r="E39" t="s">
        <v>196</v>
      </c>
    </row>
    <row r="40" spans="1:5" x14ac:dyDescent="0.3">
      <c r="A40" s="23" t="s">
        <v>72</v>
      </c>
      <c r="B40" s="23" t="s">
        <v>130</v>
      </c>
      <c r="C40" s="23" t="s">
        <v>195</v>
      </c>
      <c r="D40" s="51">
        <f>IF(Gesamtüberblick!F17="","ND",Gesamtüberblick!F17)</f>
        <v>8.4123216198000006E-2</v>
      </c>
      <c r="E40" t="s">
        <v>197</v>
      </c>
    </row>
    <row r="41" spans="1:5" x14ac:dyDescent="0.3">
      <c r="A41" s="23" t="s">
        <v>72</v>
      </c>
      <c r="B41" s="23" t="s">
        <v>130</v>
      </c>
      <c r="C41" s="23" t="s">
        <v>80</v>
      </c>
      <c r="D41" s="51">
        <f>IF(Gesamtüberblick!F27="","ND",Gesamtüberblick!F27)</f>
        <v>6.0493384524000011E-6</v>
      </c>
      <c r="E41" t="s">
        <v>8</v>
      </c>
    </row>
    <row r="42" spans="1:5" x14ac:dyDescent="0.3">
      <c r="A42" s="23" t="s">
        <v>72</v>
      </c>
      <c r="B42" s="23" t="s">
        <v>130</v>
      </c>
      <c r="C42" s="23" t="s">
        <v>83</v>
      </c>
      <c r="D42" s="51">
        <f>IF(Gesamtüberblick!F30="","ND",Gesamtüberblick!F30)</f>
        <v>0.52788553718000009</v>
      </c>
      <c r="E42" t="s">
        <v>37</v>
      </c>
    </row>
    <row r="43" spans="1:5" x14ac:dyDescent="0.3">
      <c r="A43" s="23" t="s">
        <v>72</v>
      </c>
      <c r="B43" s="23" t="s">
        <v>130</v>
      </c>
      <c r="C43" s="23" t="s">
        <v>85</v>
      </c>
      <c r="D43" s="51">
        <f>IF(Gesamtüberblick!F32="","ND",Gesamtüberblick!F32)</f>
        <v>11.410593304600001</v>
      </c>
      <c r="E43" t="s">
        <v>8</v>
      </c>
    </row>
    <row r="44" spans="1:5" ht="15" x14ac:dyDescent="0.3">
      <c r="A44" s="23" t="s">
        <v>72</v>
      </c>
      <c r="B44" s="23" t="s">
        <v>130</v>
      </c>
      <c r="C44" s="23" t="s">
        <v>86</v>
      </c>
      <c r="D44" s="51">
        <f>IF(Gesamtüberblick!F33="","ND",Gesamtüberblick!F33)</f>
        <v>3.8059842562000002E-4</v>
      </c>
      <c r="E44" t="s">
        <v>8</v>
      </c>
    </row>
    <row r="45" spans="1:5" x14ac:dyDescent="0.3">
      <c r="A45" s="23" t="s">
        <v>72</v>
      </c>
      <c r="B45" s="23" t="s">
        <v>130</v>
      </c>
      <c r="C45" s="23" t="s">
        <v>74</v>
      </c>
      <c r="D45" s="51">
        <f>IF(Gesamtüberblick!F21="","ND",Gesamtüberblick!F21)</f>
        <v>77.060407912000002</v>
      </c>
      <c r="E45" t="s">
        <v>9</v>
      </c>
    </row>
    <row r="46" spans="1:5" x14ac:dyDescent="0.3">
      <c r="A46" s="23" t="s">
        <v>72</v>
      </c>
      <c r="B46" s="23" t="s">
        <v>130</v>
      </c>
      <c r="C46" s="23" t="s">
        <v>75</v>
      </c>
      <c r="D46" s="51">
        <f>IF(Gesamtüberblick!F22="","ND",Gesamtüberblick!F22)</f>
        <v>414.21348943153896</v>
      </c>
      <c r="E46" t="s">
        <v>9</v>
      </c>
    </row>
    <row r="47" spans="1:5" x14ac:dyDescent="0.3">
      <c r="A47" s="23" t="s">
        <v>72</v>
      </c>
      <c r="B47" s="23" t="s">
        <v>130</v>
      </c>
      <c r="C47" s="23" t="s">
        <v>81</v>
      </c>
      <c r="D47" s="51">
        <f>IF(Gesamtüberblick!F28="","ND",Gesamtüberblick!F28)</f>
        <v>0</v>
      </c>
      <c r="E47" t="s">
        <v>9</v>
      </c>
    </row>
    <row r="48" spans="1:5" ht="15" x14ac:dyDescent="0.3">
      <c r="A48" s="23" t="s">
        <v>72</v>
      </c>
      <c r="B48" s="23" t="s">
        <v>130</v>
      </c>
      <c r="C48" s="23" t="s">
        <v>140</v>
      </c>
      <c r="D48" s="51">
        <f>IF(Gesamtüberblick!F16="","ND",Gesamtüberblick!F16)</f>
        <v>0.55899960181999997</v>
      </c>
      <c r="E48" t="s">
        <v>198</v>
      </c>
    </row>
    <row r="49" spans="1:5" ht="15" x14ac:dyDescent="0.3">
      <c r="A49" s="23" t="s">
        <v>72</v>
      </c>
      <c r="B49" s="23" t="s">
        <v>130</v>
      </c>
      <c r="C49" s="23" t="s">
        <v>138</v>
      </c>
      <c r="D49" s="51">
        <f>IF(Gesamtüberblick!F15="","ND",Gesamtüberblick!F15)</f>
        <v>3.3680196228000003E-2</v>
      </c>
      <c r="E49" t="s">
        <v>199</v>
      </c>
    </row>
    <row r="50" spans="1:5" x14ac:dyDescent="0.3">
      <c r="A50" s="23" t="s">
        <v>72</v>
      </c>
      <c r="B50" s="23" t="s">
        <v>130</v>
      </c>
      <c r="C50" s="23" t="s">
        <v>136</v>
      </c>
      <c r="D50" s="51">
        <f>IF(Gesamtüberblick!F14="","ND",Gesamtüberblick!F14)</f>
        <v>3.5567505649999999E-3</v>
      </c>
      <c r="E50" t="s">
        <v>200</v>
      </c>
    </row>
    <row r="51" spans="1:5" ht="15" x14ac:dyDescent="0.3">
      <c r="A51" s="23" t="s">
        <v>72</v>
      </c>
      <c r="B51" s="23" t="s">
        <v>130</v>
      </c>
      <c r="C51" s="23" t="s">
        <v>90</v>
      </c>
      <c r="D51" s="51">
        <f>IF(Gesamtüberblick!F37="","ND",Gesamtüberblick!F37)</f>
        <v>0</v>
      </c>
      <c r="E51" t="s">
        <v>9</v>
      </c>
    </row>
    <row r="52" spans="1:5" ht="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1.2046551012200001E-3</v>
      </c>
      <c r="E53" t="s">
        <v>8</v>
      </c>
    </row>
    <row r="54" spans="1:5" x14ac:dyDescent="0.3">
      <c r="A54" s="23" t="s">
        <v>72</v>
      </c>
      <c r="B54" s="23" t="s">
        <v>130</v>
      </c>
      <c r="C54" s="23" t="s">
        <v>96</v>
      </c>
      <c r="D54" s="51">
        <f>IF(Gesamtüberblick!F10="","ND",Gesamtüberblick!F10)</f>
        <v>-36.414356317424804</v>
      </c>
      <c r="E54" t="s">
        <v>201</v>
      </c>
    </row>
    <row r="55" spans="1:5" x14ac:dyDescent="0.3">
      <c r="A55" s="23" t="s">
        <v>72</v>
      </c>
      <c r="B55" s="23" t="s">
        <v>130</v>
      </c>
      <c r="C55" s="23" t="s">
        <v>97</v>
      </c>
      <c r="D55" s="51">
        <f>IF(Gesamtüberblick!F9="","ND",Gesamtüberblick!F9)</f>
        <v>16.897571015400001</v>
      </c>
      <c r="E55" t="s">
        <v>201</v>
      </c>
    </row>
    <row r="56" spans="1:5" x14ac:dyDescent="0.3">
      <c r="A56" s="23" t="s">
        <v>72</v>
      </c>
      <c r="B56" s="23" t="s">
        <v>130</v>
      </c>
      <c r="C56" s="23" t="s">
        <v>132</v>
      </c>
      <c r="D56" s="51">
        <f>IF(Gesamtüberblick!F11="","ND",Gesamtüberblick!F11)</f>
        <v>0.176400899936</v>
      </c>
      <c r="E56" t="s">
        <v>201</v>
      </c>
    </row>
    <row r="57" spans="1:5" x14ac:dyDescent="0.3">
      <c r="A57" s="23" t="s">
        <v>72</v>
      </c>
      <c r="B57" s="23" t="s">
        <v>130</v>
      </c>
      <c r="C57" s="23" t="s">
        <v>303</v>
      </c>
      <c r="D57" s="51">
        <f>IF(Gesamtüberblick!F8="","ND",Gesamtüberblick!F8)</f>
        <v>-19.340384402088805</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235.34419746158733</v>
      </c>
      <c r="E60" t="s">
        <v>9</v>
      </c>
    </row>
    <row r="61" spans="1:5" x14ac:dyDescent="0.3">
      <c r="A61" s="23" t="s">
        <v>72</v>
      </c>
      <c r="B61" s="23" t="s">
        <v>130</v>
      </c>
      <c r="C61" s="23" t="s">
        <v>78</v>
      </c>
      <c r="D61" s="51">
        <f>IF(Gesamtüberblick!F25="","ND",Gesamtüberblick!F25)</f>
        <v>15.128740018412691</v>
      </c>
      <c r="E61" t="s">
        <v>9</v>
      </c>
    </row>
    <row r="62" spans="1:5" x14ac:dyDescent="0.3">
      <c r="A62" s="23" t="s">
        <v>72</v>
      </c>
      <c r="B62" s="23" t="s">
        <v>130</v>
      </c>
      <c r="C62" s="23" t="s">
        <v>144</v>
      </c>
      <c r="D62" s="51">
        <f>IF(Gesamtüberblick!F19="","ND",Gesamtüberblick!F19)</f>
        <v>249.87617892</v>
      </c>
      <c r="E62" t="s">
        <v>9</v>
      </c>
    </row>
    <row r="63" spans="1:5" x14ac:dyDescent="0.3">
      <c r="A63" s="23" t="s">
        <v>72</v>
      </c>
      <c r="B63" s="23" t="s">
        <v>130</v>
      </c>
      <c r="C63" s="23" t="s">
        <v>143</v>
      </c>
      <c r="D63" s="51">
        <f>IF(Gesamtüberblick!F18="","ND",Gesamtüberblick!F18)</f>
        <v>1.4024346951400002E-4</v>
      </c>
      <c r="E63" t="s">
        <v>202</v>
      </c>
    </row>
    <row r="64" spans="1:5" x14ac:dyDescent="0.3">
      <c r="A64" s="23" t="s">
        <v>72</v>
      </c>
      <c r="B64" s="23" t="s">
        <v>130</v>
      </c>
      <c r="C64" s="23" t="s">
        <v>152</v>
      </c>
      <c r="D64" s="51">
        <f>IF(Gesamtüberblick!F42="","ND",Gesamtüberblick!F42)</f>
        <v>1.0235429952800001E-8</v>
      </c>
      <c r="E64" t="s">
        <v>153</v>
      </c>
    </row>
    <row r="65" spans="1:7" x14ac:dyDescent="0.3">
      <c r="A65" s="23" t="s">
        <v>72</v>
      </c>
      <c r="B65" s="23" t="s">
        <v>130</v>
      </c>
      <c r="C65" s="23" t="s">
        <v>154</v>
      </c>
      <c r="D65" s="51">
        <f>IF(Gesamtüberblick!F43="","ND",Gesamtüberblick!F43)</f>
        <v>2.6654399254E-7</v>
      </c>
      <c r="E65" t="s">
        <v>153</v>
      </c>
    </row>
    <row r="66" spans="1:7" x14ac:dyDescent="0.3">
      <c r="A66" s="23" t="s">
        <v>72</v>
      </c>
      <c r="B66" s="23" t="s">
        <v>130</v>
      </c>
      <c r="C66" s="23" t="s">
        <v>150</v>
      </c>
      <c r="D66" s="51">
        <f>IF(Gesamtüberblick!F41="","ND",Gesamtüberblick!F41)</f>
        <v>296.32607328</v>
      </c>
      <c r="E66" t="s">
        <v>151</v>
      </c>
    </row>
    <row r="67" spans="1:7" ht="15" x14ac:dyDescent="0.3">
      <c r="A67" s="23" t="s">
        <v>72</v>
      </c>
      <c r="B67" s="23" t="s">
        <v>130</v>
      </c>
      <c r="C67" s="23" t="s">
        <v>149</v>
      </c>
      <c r="D67" s="51">
        <f>IF(Gesamtüberblick!F40="","ND",Gesamtüberblick!F40)</f>
        <v>0.82182920496</v>
      </c>
      <c r="E67" t="s">
        <v>203</v>
      </c>
      <c r="G67" s="22"/>
    </row>
    <row r="68" spans="1:7" x14ac:dyDescent="0.3">
      <c r="A68" s="23" t="s">
        <v>72</v>
      </c>
      <c r="B68" s="23" t="s">
        <v>130</v>
      </c>
      <c r="C68" s="23" t="s">
        <v>155</v>
      </c>
      <c r="D68" s="51">
        <f>IF(Gesamtüberblick!F44="","ND",Gesamtüberblick!F44)</f>
        <v>335.79203633999998</v>
      </c>
      <c r="E68" t="s">
        <v>204</v>
      </c>
    </row>
    <row r="69" spans="1:7" ht="15" x14ac:dyDescent="0.3">
      <c r="A69" s="23" t="s">
        <v>72</v>
      </c>
      <c r="B69" s="23" t="s">
        <v>130</v>
      </c>
      <c r="C69" s="23" t="s">
        <v>147</v>
      </c>
      <c r="D69" s="51">
        <f>IF(Gesamtüberblick!F39="","ND",Gesamtüberblick!F39)</f>
        <v>1.5396286181600002E-6</v>
      </c>
      <c r="E69" t="s">
        <v>205</v>
      </c>
    </row>
    <row r="70" spans="1:7" x14ac:dyDescent="0.3">
      <c r="A70" s="23" t="s">
        <v>72</v>
      </c>
      <c r="B70" s="23" t="s">
        <v>130</v>
      </c>
      <c r="C70" s="23" t="s">
        <v>89</v>
      </c>
      <c r="D70" s="51">
        <f>IF(Gesamtüberblick!F36="","ND",Gesamtüberblick!F36)</f>
        <v>0</v>
      </c>
      <c r="E70" t="s">
        <v>8</v>
      </c>
    </row>
    <row r="71" spans="1:7" ht="15"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491.27389734353898</v>
      </c>
      <c r="E72" t="s">
        <v>9</v>
      </c>
    </row>
    <row r="73" spans="1:7" x14ac:dyDescent="0.3">
      <c r="A73" s="23" t="s">
        <v>72</v>
      </c>
      <c r="B73" s="23" t="s">
        <v>130</v>
      </c>
      <c r="C73" s="23" t="s">
        <v>79</v>
      </c>
      <c r="D73" s="51">
        <f>IF(Gesamtüberblick!F26="","ND",Gesamtüberblick!F26)</f>
        <v>250.47293748000001</v>
      </c>
      <c r="E73" t="s">
        <v>9</v>
      </c>
    </row>
    <row r="74" spans="1:7" x14ac:dyDescent="0.3">
      <c r="A74" s="23" t="s">
        <v>72</v>
      </c>
      <c r="B74" s="23" t="s">
        <v>130</v>
      </c>
      <c r="C74" s="23" t="s">
        <v>134</v>
      </c>
      <c r="D74" s="51">
        <f>IF(Gesamtüberblick!F13="","ND",Gesamtüberblick!F13)</f>
        <v>0.14474226287200001</v>
      </c>
      <c r="E74" t="s">
        <v>206</v>
      </c>
    </row>
    <row r="75" spans="1:7" ht="15" x14ac:dyDescent="0.3">
      <c r="A75" s="23" t="s">
        <v>72</v>
      </c>
      <c r="B75" s="23" t="s">
        <v>130</v>
      </c>
      <c r="C75" s="23" t="s">
        <v>145</v>
      </c>
      <c r="D75" s="51">
        <f>IF(Gesamtüberblick!F20="","ND",Gesamtüberblick!F20)</f>
        <v>16.197569223800002</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ht="15"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ht="15" x14ac:dyDescent="0.3">
      <c r="A85" s="23" t="s">
        <v>18</v>
      </c>
      <c r="B85" s="23" t="s">
        <v>130</v>
      </c>
      <c r="C85" s="23" t="s">
        <v>140</v>
      </c>
      <c r="D85" s="51" t="str">
        <f>IF(Gesamtüberblick!D16="","ND",Gesamtüberblick!D16)</f>
        <v>ND</v>
      </c>
      <c r="E85" t="s">
        <v>198</v>
      </c>
    </row>
    <row r="86" spans="1:8" ht="15"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ht="15" x14ac:dyDescent="0.3">
      <c r="A88" s="23" t="s">
        <v>18</v>
      </c>
      <c r="B88" s="23" t="s">
        <v>130</v>
      </c>
      <c r="C88" s="23" t="s">
        <v>90</v>
      </c>
      <c r="D88" s="51" t="str">
        <f>IF(Gesamtüberblick!D37="","ND",Gesamtüberblick!D37)</f>
        <v>ND</v>
      </c>
      <c r="E88" t="s">
        <v>9</v>
      </c>
    </row>
    <row r="89" spans="1:8" ht="15"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ht="15"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ht="15"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ht="15"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ht="15"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ht="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ht="15" x14ac:dyDescent="0.3">
      <c r="A122" s="23" t="s">
        <v>19</v>
      </c>
      <c r="B122" s="23" t="s">
        <v>130</v>
      </c>
      <c r="C122" s="23" t="s">
        <v>140</v>
      </c>
      <c r="D122" s="51" t="str">
        <f>IF(Gesamtüberblick!E16="","ND",Gesamtüberblick!E16)</f>
        <v>ND</v>
      </c>
      <c r="E122" t="s">
        <v>198</v>
      </c>
    </row>
    <row r="123" spans="1:5" ht="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ht="15" x14ac:dyDescent="0.3">
      <c r="A125" s="23" t="s">
        <v>19</v>
      </c>
      <c r="B125" s="23" t="s">
        <v>130</v>
      </c>
      <c r="C125" s="23" t="s">
        <v>90</v>
      </c>
      <c r="D125" s="51" t="str">
        <f>IF(Gesamtüberblick!E37="","ND",Gesamtüberblick!E37)</f>
        <v>ND</v>
      </c>
      <c r="E125" t="s">
        <v>9</v>
      </c>
    </row>
    <row r="126" spans="1:5" ht="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ht="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ht="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ht="15"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ht="15"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1.1440339355600002E-7</v>
      </c>
      <c r="E150" t="s">
        <v>196</v>
      </c>
    </row>
    <row r="151" spans="1:8" x14ac:dyDescent="0.3">
      <c r="A151" s="23" t="s">
        <v>1</v>
      </c>
      <c r="B151" s="23" t="s">
        <v>130</v>
      </c>
      <c r="C151" s="23" t="s">
        <v>195</v>
      </c>
      <c r="D151" s="51">
        <f>IF(Gesamtüberblick!G17="","ND",Gesamtüberblick!G17)</f>
        <v>3.0253944729999999E-2</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f>IF(Gesamtüberblick!G30="","ND",Gesamtüberblick!G30)</f>
        <v>1.03127075812E-2</v>
      </c>
      <c r="E153" t="s">
        <v>37</v>
      </c>
    </row>
    <row r="154" spans="1:8" x14ac:dyDescent="0.3">
      <c r="A154" s="23" t="s">
        <v>1</v>
      </c>
      <c r="B154" s="23" t="s">
        <v>130</v>
      </c>
      <c r="C154" s="23" t="s">
        <v>85</v>
      </c>
      <c r="D154" s="51">
        <f>IF(Gesamtüberblick!G32="","ND",Gesamtüberblick!G32)</f>
        <v>2.3353116757999999</v>
      </c>
      <c r="E154" t="s">
        <v>8</v>
      </c>
    </row>
    <row r="155" spans="1:8" ht="15" x14ac:dyDescent="0.3">
      <c r="A155" s="23" t="s">
        <v>1</v>
      </c>
      <c r="B155" s="23" t="s">
        <v>130</v>
      </c>
      <c r="C155" s="23" t="s">
        <v>86</v>
      </c>
      <c r="D155" s="51">
        <f>IF(Gesamtüberblick!G33="","ND",Gesamtüberblick!G33)</f>
        <v>6.6046676960000004E-5</v>
      </c>
      <c r="E155" t="s">
        <v>8</v>
      </c>
    </row>
    <row r="156" spans="1:8" x14ac:dyDescent="0.3">
      <c r="A156" s="23" t="s">
        <v>1</v>
      </c>
      <c r="B156" s="23" t="s">
        <v>130</v>
      </c>
      <c r="C156" s="23" t="s">
        <v>74</v>
      </c>
      <c r="D156" s="51">
        <f>IF(Gesamtüberblick!G21="","ND",Gesamtüberblick!G21)</f>
        <v>1.5359982904000002</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ht="15" x14ac:dyDescent="0.3">
      <c r="A159" s="23" t="s">
        <v>1</v>
      </c>
      <c r="B159" s="23" t="s">
        <v>130</v>
      </c>
      <c r="C159" s="23" t="s">
        <v>140</v>
      </c>
      <c r="D159" s="51">
        <f>IF(Gesamtüberblick!G16="","ND",Gesamtüberblick!G16)</f>
        <v>8.3891407038000007E-2</v>
      </c>
      <c r="E159" t="s">
        <v>198</v>
      </c>
    </row>
    <row r="160" spans="1:8" ht="15" x14ac:dyDescent="0.3">
      <c r="A160" s="23" t="s">
        <v>1</v>
      </c>
      <c r="B160" s="23" t="s">
        <v>130</v>
      </c>
      <c r="C160" s="23" t="s">
        <v>138</v>
      </c>
      <c r="D160" s="51">
        <f>IF(Gesamtüberblick!G15="","ND",Gesamtüberblick!G15)</f>
        <v>7.8525927472000018E-3</v>
      </c>
      <c r="E160" t="s">
        <v>199</v>
      </c>
    </row>
    <row r="161" spans="1:9" x14ac:dyDescent="0.3">
      <c r="A161" s="23" t="s">
        <v>1</v>
      </c>
      <c r="B161" s="23" t="s">
        <v>130</v>
      </c>
      <c r="C161" s="23" t="s">
        <v>136</v>
      </c>
      <c r="D161" s="51">
        <f>IF(Gesamtüberblick!G14="","ND",Gesamtüberblick!G14)</f>
        <v>4.4317540838000003E-4</v>
      </c>
      <c r="E161" t="s">
        <v>200</v>
      </c>
    </row>
    <row r="162" spans="1:9" ht="15" x14ac:dyDescent="0.3">
      <c r="A162" s="23" t="s">
        <v>1</v>
      </c>
      <c r="B162" s="23" t="s">
        <v>130</v>
      </c>
      <c r="C162" s="23" t="s">
        <v>90</v>
      </c>
      <c r="D162" s="51">
        <f>IF(Gesamtüberblick!G37="","ND",Gesamtüberblick!G37)</f>
        <v>0</v>
      </c>
      <c r="E162" t="s">
        <v>9</v>
      </c>
    </row>
    <row r="163" spans="1:9" ht="15"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4.6913198669999999E-4</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5.2544465604000008</v>
      </c>
      <c r="E166" t="s">
        <v>201</v>
      </c>
    </row>
    <row r="167" spans="1:9" x14ac:dyDescent="0.3">
      <c r="A167" s="23" t="s">
        <v>1</v>
      </c>
      <c r="B167" s="23" t="s">
        <v>130</v>
      </c>
      <c r="C167" s="23" t="s">
        <v>132</v>
      </c>
      <c r="D167" s="51">
        <f>IF(Gesamtüberblick!G11="","ND",Gesamtüberblick!G11)</f>
        <v>3.1028726026000003E-3</v>
      </c>
      <c r="E167" t="s">
        <v>201</v>
      </c>
    </row>
    <row r="168" spans="1:9" x14ac:dyDescent="0.3">
      <c r="A168" s="23" t="s">
        <v>1</v>
      </c>
      <c r="B168" s="23" t="s">
        <v>130</v>
      </c>
      <c r="C168" s="23" t="s">
        <v>303</v>
      </c>
      <c r="D168" s="51">
        <f>IF(Gesamtüberblick!G8="","ND",Gesamtüberblick!G8)</f>
        <v>5.2575494330026009</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74.087735718000005</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74.087126306000002</v>
      </c>
      <c r="E173" t="s">
        <v>9</v>
      </c>
    </row>
    <row r="174" spans="1:9" x14ac:dyDescent="0.3">
      <c r="A174" s="23" t="s">
        <v>1</v>
      </c>
      <c r="B174" s="23" t="s">
        <v>130</v>
      </c>
      <c r="C174" s="23" t="s">
        <v>143</v>
      </c>
      <c r="D174" s="51">
        <f>IF(Gesamtüberblick!G18="","ND",Gesamtüberblick!G18)</f>
        <v>2.2759383626200004E-5</v>
      </c>
      <c r="E174" t="s">
        <v>202</v>
      </c>
    </row>
    <row r="175" spans="1:9" x14ac:dyDescent="0.3">
      <c r="A175" s="23" t="s">
        <v>1</v>
      </c>
      <c r="B175" s="23" t="s">
        <v>130</v>
      </c>
      <c r="C175" s="23" t="s">
        <v>152</v>
      </c>
      <c r="D175" s="51">
        <f>IF(Gesamtüberblick!G42="","ND",Gesamtüberblick!G42)</f>
        <v>2.6956334988E-9</v>
      </c>
      <c r="E175" t="s">
        <v>153</v>
      </c>
    </row>
    <row r="176" spans="1:9" x14ac:dyDescent="0.3">
      <c r="A176" s="23" t="s">
        <v>1</v>
      </c>
      <c r="B176" s="23" t="s">
        <v>130</v>
      </c>
      <c r="C176" s="23" t="s">
        <v>154</v>
      </c>
      <c r="D176" s="51">
        <f>IF(Gesamtüberblick!G43="","ND",Gesamtüberblick!G43)</f>
        <v>5.1336250490000008E-8</v>
      </c>
      <c r="E176" t="s">
        <v>153</v>
      </c>
      <c r="G176" s="22"/>
      <c r="H176" s="22"/>
      <c r="I176" s="22"/>
    </row>
    <row r="177" spans="1:5" x14ac:dyDescent="0.3">
      <c r="A177" s="23" t="s">
        <v>1</v>
      </c>
      <c r="B177" s="23" t="s">
        <v>130</v>
      </c>
      <c r="C177" s="23" t="s">
        <v>150</v>
      </c>
      <c r="D177" s="51">
        <f>IF(Gesamtüberblick!G41="","ND",Gesamtüberblick!G41)</f>
        <v>39.182642304000005</v>
      </c>
      <c r="E177" t="s">
        <v>151</v>
      </c>
    </row>
    <row r="178" spans="1:5" ht="15" x14ac:dyDescent="0.3">
      <c r="A178" s="23" t="s">
        <v>1</v>
      </c>
      <c r="B178" s="23" t="s">
        <v>130</v>
      </c>
      <c r="C178" s="23" t="s">
        <v>149</v>
      </c>
      <c r="D178" s="51">
        <f>IF(Gesamtüberblick!G40="","ND",Gesamtüberblick!G40)</f>
        <v>0.146368964928</v>
      </c>
      <c r="E178" t="s">
        <v>203</v>
      </c>
    </row>
    <row r="179" spans="1:5" x14ac:dyDescent="0.3">
      <c r="A179" s="23" t="s">
        <v>1</v>
      </c>
      <c r="B179" s="23" t="s">
        <v>130</v>
      </c>
      <c r="C179" s="23" t="s">
        <v>155</v>
      </c>
      <c r="D179" s="51">
        <f>IF(Gesamtüberblick!G44="","ND",Gesamtüberblick!G44)</f>
        <v>30.497242004000004</v>
      </c>
      <c r="E179" t="s">
        <v>204</v>
      </c>
    </row>
    <row r="180" spans="1:5" ht="15" x14ac:dyDescent="0.3">
      <c r="A180" s="23" t="s">
        <v>1</v>
      </c>
      <c r="B180" s="23" t="s">
        <v>130</v>
      </c>
      <c r="C180" s="23" t="s">
        <v>147</v>
      </c>
      <c r="D180" s="51">
        <f>IF(Gesamtüberblick!G39="","ND",Gesamtüberblick!G39)</f>
        <v>3.1408389702000005E-7</v>
      </c>
      <c r="E180" t="s">
        <v>205</v>
      </c>
    </row>
    <row r="181" spans="1:5" x14ac:dyDescent="0.3">
      <c r="A181" s="23" t="s">
        <v>1</v>
      </c>
      <c r="B181" s="23" t="s">
        <v>130</v>
      </c>
      <c r="C181" s="23" t="s">
        <v>89</v>
      </c>
      <c r="D181" s="51">
        <f>IF(Gesamtüberblick!G36="","ND",Gesamtüberblick!G36)</f>
        <v>0</v>
      </c>
      <c r="E181" t="s">
        <v>8</v>
      </c>
    </row>
    <row r="182" spans="1:5" ht="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1.5359982904000002</v>
      </c>
      <c r="E183" t="s">
        <v>9</v>
      </c>
    </row>
    <row r="184" spans="1:5" x14ac:dyDescent="0.3">
      <c r="A184" s="23" t="s">
        <v>1</v>
      </c>
      <c r="B184" s="23" t="s">
        <v>130</v>
      </c>
      <c r="C184" s="23" t="s">
        <v>79</v>
      </c>
      <c r="D184" s="51">
        <f>IF(Gesamtüberblick!G26="","ND",Gesamtüberblick!G26)</f>
        <v>74.087735718000005</v>
      </c>
      <c r="E184" t="s">
        <v>9</v>
      </c>
    </row>
    <row r="185" spans="1:5" x14ac:dyDescent="0.3">
      <c r="A185" s="23" t="s">
        <v>1</v>
      </c>
      <c r="B185" s="23" t="s">
        <v>130</v>
      </c>
      <c r="C185" s="23" t="s">
        <v>134</v>
      </c>
      <c r="D185" s="51">
        <f>IF(Gesamtüberblick!G13="","ND",Gesamtüberblick!G13)</f>
        <v>2.22164417282E-2</v>
      </c>
      <c r="E185" t="s">
        <v>206</v>
      </c>
    </row>
    <row r="186" spans="1:5" ht="15" x14ac:dyDescent="0.3">
      <c r="A186" s="23" t="s">
        <v>1</v>
      </c>
      <c r="B186" s="23" t="s">
        <v>130</v>
      </c>
      <c r="C186" s="23" t="s">
        <v>145</v>
      </c>
      <c r="D186" s="51">
        <f>IF(Gesamtüberblick!G20="","ND",Gesamtüberblick!G20)</f>
        <v>0.3048183458</v>
      </c>
      <c r="E186" t="s">
        <v>207</v>
      </c>
    </row>
    <row r="187" spans="1:5" x14ac:dyDescent="0.3">
      <c r="A187" s="23" t="s">
        <v>2</v>
      </c>
      <c r="B187" s="23" t="s">
        <v>130</v>
      </c>
      <c r="C187" s="23" t="s">
        <v>133</v>
      </c>
      <c r="D187" s="51">
        <f>IF(Gesamtüberblick!H12="","ND",Gesamtüberblick!H12)</f>
        <v>2.6433696744000001E-10</v>
      </c>
      <c r="E187" t="s">
        <v>196</v>
      </c>
    </row>
    <row r="188" spans="1:5" x14ac:dyDescent="0.3">
      <c r="A188" s="23" t="s">
        <v>2</v>
      </c>
      <c r="B188" s="23" t="s">
        <v>130</v>
      </c>
      <c r="C188" s="23" t="s">
        <v>195</v>
      </c>
      <c r="D188" s="51">
        <f>IF(Gesamtüberblick!H17="","ND",Gesamtüberblick!H17)</f>
        <v>2.1896409481600001E-4</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f>IF(Gesamtüberblick!H30="","ND",Gesamtüberblick!H30)</f>
        <v>1.2558786919000001E-4</v>
      </c>
      <c r="E190" t="s">
        <v>37</v>
      </c>
    </row>
    <row r="191" spans="1:5" x14ac:dyDescent="0.3">
      <c r="A191" s="23" t="s">
        <v>2</v>
      </c>
      <c r="B191" s="23" t="s">
        <v>130</v>
      </c>
      <c r="C191" s="23" t="s">
        <v>85</v>
      </c>
      <c r="D191" s="51">
        <f>IF(Gesamtüberblick!H32="","ND",Gesamtüberblick!H32)</f>
        <v>8.1356983482000003E-3</v>
      </c>
      <c r="E191" t="s">
        <v>8</v>
      </c>
    </row>
    <row r="192" spans="1:5" ht="15" x14ac:dyDescent="0.3">
      <c r="A192" s="23" t="s">
        <v>2</v>
      </c>
      <c r="B192" s="23" t="s">
        <v>130</v>
      </c>
      <c r="C192" s="23" t="s">
        <v>86</v>
      </c>
      <c r="D192" s="51">
        <f>IF(Gesamtüberblick!H33="","ND",Gesamtüberblick!H33)</f>
        <v>9.9036767595999994E-8</v>
      </c>
      <c r="E192" t="s">
        <v>8</v>
      </c>
    </row>
    <row r="193" spans="1:11" x14ac:dyDescent="0.3">
      <c r="A193" s="23" t="s">
        <v>2</v>
      </c>
      <c r="B193" s="23" t="s">
        <v>130</v>
      </c>
      <c r="C193" s="23" t="s">
        <v>74</v>
      </c>
      <c r="D193" s="51">
        <f>IF(Gesamtüberblick!H21="","ND",Gesamtüberblick!H21)</f>
        <v>5.1799621922839441</v>
      </c>
      <c r="E193" t="s">
        <v>9</v>
      </c>
    </row>
    <row r="194" spans="1:11" x14ac:dyDescent="0.3">
      <c r="A194" s="23" t="s">
        <v>2</v>
      </c>
      <c r="B194" s="23" t="s">
        <v>130</v>
      </c>
      <c r="C194" s="23" t="s">
        <v>75</v>
      </c>
      <c r="D194" s="51">
        <f>IF(Gesamtüberblick!H22="","ND",Gesamtüberblick!H22)</f>
        <v>-5.1754552435047438</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ht="15" x14ac:dyDescent="0.3">
      <c r="A196" s="23" t="s">
        <v>2</v>
      </c>
      <c r="B196" s="23" t="s">
        <v>130</v>
      </c>
      <c r="C196" s="23" t="s">
        <v>140</v>
      </c>
      <c r="D196" s="51">
        <f>IF(Gesamtüberblick!H16="","ND",Gesamtüberblick!H16)</f>
        <v>8.2054546230000015E-4</v>
      </c>
      <c r="E196" t="s">
        <v>198</v>
      </c>
    </row>
    <row r="197" spans="1:11" ht="15" x14ac:dyDescent="0.3">
      <c r="A197" s="23" t="s">
        <v>2</v>
      </c>
      <c r="B197" s="23" t="s">
        <v>130</v>
      </c>
      <c r="C197" s="23" t="s">
        <v>138</v>
      </c>
      <c r="D197" s="51">
        <f>IF(Gesamtüberblick!H15="","ND",Gesamtüberblick!H15)</f>
        <v>7.9987309078000015E-5</v>
      </c>
      <c r="E197" t="s">
        <v>199</v>
      </c>
    </row>
    <row r="198" spans="1:11" x14ac:dyDescent="0.3">
      <c r="A198" s="23" t="s">
        <v>2</v>
      </c>
      <c r="B198" s="23" t="s">
        <v>130</v>
      </c>
      <c r="C198" s="23" t="s">
        <v>136</v>
      </c>
      <c r="D198" s="51">
        <f>IF(Gesamtüberblick!H14="","ND",Gesamtüberblick!H14)</f>
        <v>3.2076530876000004E-6</v>
      </c>
      <c r="E198" t="s">
        <v>200</v>
      </c>
    </row>
    <row r="199" spans="1:11" ht="15" x14ac:dyDescent="0.3">
      <c r="A199" s="23" t="s">
        <v>2</v>
      </c>
      <c r="B199" s="23" t="s">
        <v>130</v>
      </c>
      <c r="C199" s="23" t="s">
        <v>90</v>
      </c>
      <c r="D199" s="51">
        <f>IF(Gesamtüberblick!H37="","ND",Gesamtüberblick!H37)</f>
        <v>1.7445000000000002</v>
      </c>
      <c r="E199" t="s">
        <v>9</v>
      </c>
    </row>
    <row r="200" spans="1:11" ht="15" x14ac:dyDescent="0.3">
      <c r="A200" s="23" t="s">
        <v>2</v>
      </c>
      <c r="B200" s="23" t="s">
        <v>130</v>
      </c>
      <c r="C200" s="23" t="s">
        <v>91</v>
      </c>
      <c r="D200" s="51">
        <f>IF(Gesamtüberblick!H38="","ND",Gesamtüberblick!H38)</f>
        <v>4.4305648000000009</v>
      </c>
      <c r="E200" t="s">
        <v>9</v>
      </c>
    </row>
    <row r="201" spans="1:11" x14ac:dyDescent="0.3">
      <c r="A201" s="23" t="s">
        <v>2</v>
      </c>
      <c r="B201" s="23" t="s">
        <v>130</v>
      </c>
      <c r="C201" s="23" t="s">
        <v>84</v>
      </c>
      <c r="D201" s="51">
        <f>IF(Gesamtüberblick!H31="","ND",Gesamtüberblick!H31)</f>
        <v>3.1016005132000004E-7</v>
      </c>
      <c r="E201" t="s">
        <v>8</v>
      </c>
    </row>
    <row r="202" spans="1:11" x14ac:dyDescent="0.3">
      <c r="A202" s="23" t="s">
        <v>2</v>
      </c>
      <c r="B202" s="23" t="s">
        <v>130</v>
      </c>
      <c r="C202" s="23" t="s">
        <v>96</v>
      </c>
      <c r="D202" s="51">
        <f>IF(Gesamtüberblick!H10="","ND",Gesamtüberblick!H10)</f>
        <v>0.7122987156945001</v>
      </c>
      <c r="E202" t="s">
        <v>201</v>
      </c>
    </row>
    <row r="203" spans="1:11" x14ac:dyDescent="0.3">
      <c r="A203" s="23" t="s">
        <v>2</v>
      </c>
      <c r="B203" s="23" t="s">
        <v>130</v>
      </c>
      <c r="C203" s="23" t="s">
        <v>97</v>
      </c>
      <c r="D203" s="51">
        <f>IF(Gesamtüberblick!H9="","ND",Gesamtüberblick!H9)</f>
        <v>6.0692955323999997E-3</v>
      </c>
      <c r="E203" t="s">
        <v>201</v>
      </c>
    </row>
    <row r="204" spans="1:11" x14ac:dyDescent="0.3">
      <c r="A204" s="23" t="s">
        <v>2</v>
      </c>
      <c r="B204" s="23" t="s">
        <v>130</v>
      </c>
      <c r="C204" s="23" t="s">
        <v>132</v>
      </c>
      <c r="D204" s="51">
        <f>IF(Gesamtüberblick!H11="","ND",Gesamtüberblick!H11)</f>
        <v>2.3495516804000003E-6</v>
      </c>
      <c r="E204" t="s">
        <v>201</v>
      </c>
    </row>
    <row r="205" spans="1:11" x14ac:dyDescent="0.3">
      <c r="A205" s="23" t="s">
        <v>2</v>
      </c>
      <c r="B205" s="23" t="s">
        <v>130</v>
      </c>
      <c r="C205" s="23" t="s">
        <v>303</v>
      </c>
      <c r="D205" s="51">
        <f>IF(Gesamtüberblick!H8="","ND",Gesamtüberblick!H8)</f>
        <v>0.71837036077858052</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15.18958045144069</v>
      </c>
      <c r="E208" t="s">
        <v>9</v>
      </c>
    </row>
    <row r="209" spans="1:7" x14ac:dyDescent="0.3">
      <c r="A209" s="23" t="s">
        <v>2</v>
      </c>
      <c r="B209" s="23" t="s">
        <v>130</v>
      </c>
      <c r="C209" s="23" t="s">
        <v>78</v>
      </c>
      <c r="D209" s="51">
        <f>IF(Gesamtüberblick!H25="","ND",Gesamtüberblick!H25)</f>
        <v>-15.128740018412691</v>
      </c>
      <c r="E209" t="s">
        <v>9</v>
      </c>
    </row>
    <row r="210" spans="1:7" x14ac:dyDescent="0.3">
      <c r="A210" s="23" t="s">
        <v>2</v>
      </c>
      <c r="B210" s="23" t="s">
        <v>130</v>
      </c>
      <c r="C210" s="23" t="s">
        <v>144</v>
      </c>
      <c r="D210" s="51">
        <f>IF(Gesamtüberblick!H19="","ND",Gesamtüberblick!H19)</f>
        <v>6.0839153728000007E-2</v>
      </c>
      <c r="E210" t="s">
        <v>9</v>
      </c>
    </row>
    <row r="211" spans="1:7" x14ac:dyDescent="0.3">
      <c r="A211" s="23" t="s">
        <v>2</v>
      </c>
      <c r="B211" s="23" t="s">
        <v>130</v>
      </c>
      <c r="C211" s="23" t="s">
        <v>143</v>
      </c>
      <c r="D211" s="51">
        <f>IF(Gesamtüberblick!H18="","ND",Gesamtüberblick!H18)</f>
        <v>1.4161692366800002E-8</v>
      </c>
      <c r="E211" t="s">
        <v>202</v>
      </c>
    </row>
    <row r="212" spans="1:7" x14ac:dyDescent="0.3">
      <c r="A212" s="23" t="s">
        <v>2</v>
      </c>
      <c r="B212" s="23" t="s">
        <v>130</v>
      </c>
      <c r="C212" s="23" t="s">
        <v>152</v>
      </c>
      <c r="D212" s="51">
        <f>IF(Gesamtüberblick!H42="","ND",Gesamtüberblick!H42)</f>
        <v>1.4456180016200001E-10</v>
      </c>
      <c r="E212" t="s">
        <v>153</v>
      </c>
    </row>
    <row r="213" spans="1:7" x14ac:dyDescent="0.3">
      <c r="A213" s="23" t="s">
        <v>2</v>
      </c>
      <c r="B213" s="23" t="s">
        <v>130</v>
      </c>
      <c r="C213" s="23" t="s">
        <v>154</v>
      </c>
      <c r="D213" s="51">
        <f>IF(Gesamtüberblick!H43="","ND",Gesamtüberblick!H43)</f>
        <v>3.7518577710000005E-10</v>
      </c>
      <c r="E213" t="s">
        <v>153</v>
      </c>
    </row>
    <row r="214" spans="1:7" x14ac:dyDescent="0.3">
      <c r="A214" s="23" t="s">
        <v>2</v>
      </c>
      <c r="B214" s="23" t="s">
        <v>130</v>
      </c>
      <c r="C214" s="23" t="s">
        <v>150</v>
      </c>
      <c r="D214" s="51">
        <f>IF(Gesamtüberblick!H41="","ND",Gesamtüberblick!H41)</f>
        <v>0.11935106072</v>
      </c>
      <c r="E214" t="s">
        <v>151</v>
      </c>
      <c r="F214" s="22"/>
      <c r="G214" s="22"/>
    </row>
    <row r="215" spans="1:7" ht="15" x14ac:dyDescent="0.3">
      <c r="A215" s="23" t="s">
        <v>2</v>
      </c>
      <c r="B215" s="23" t="s">
        <v>130</v>
      </c>
      <c r="C215" s="23" t="s">
        <v>149</v>
      </c>
      <c r="D215" s="51">
        <f>IF(Gesamtüberblick!H40="","ND",Gesamtüberblick!H40)</f>
        <v>2.1784695655799999E-4</v>
      </c>
      <c r="E215" t="s">
        <v>203</v>
      </c>
    </row>
    <row r="216" spans="1:7" x14ac:dyDescent="0.3">
      <c r="A216" s="23" t="s">
        <v>2</v>
      </c>
      <c r="B216" s="23" t="s">
        <v>130</v>
      </c>
      <c r="C216" s="23" t="s">
        <v>155</v>
      </c>
      <c r="D216" s="51">
        <f>IF(Gesamtüberblick!H44="","ND",Gesamtüberblick!H44)</f>
        <v>2.0730171922200002E-2</v>
      </c>
      <c r="E216" t="s">
        <v>204</v>
      </c>
    </row>
    <row r="217" spans="1:7" ht="15" x14ac:dyDescent="0.3">
      <c r="A217" s="23" t="s">
        <v>2</v>
      </c>
      <c r="B217" s="23" t="s">
        <v>130</v>
      </c>
      <c r="C217" s="23" t="s">
        <v>147</v>
      </c>
      <c r="D217" s="51">
        <f>IF(Gesamtüberblick!H39="","ND",Gesamtüberblick!H39)</f>
        <v>1.3290396492000002E-9</v>
      </c>
      <c r="E217" t="s">
        <v>205</v>
      </c>
    </row>
    <row r="218" spans="1:7" x14ac:dyDescent="0.3">
      <c r="A218" s="23" t="s">
        <v>2</v>
      </c>
      <c r="B218" s="23" t="s">
        <v>130</v>
      </c>
      <c r="C218" s="23" t="s">
        <v>89</v>
      </c>
      <c r="D218" s="51">
        <f>IF(Gesamtüberblick!H36="","ND",Gesamtüberblick!H36)</f>
        <v>0</v>
      </c>
      <c r="E218" t="s">
        <v>8</v>
      </c>
    </row>
    <row r="219" spans="1:7" ht="15"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4.5069487791999999E-3</v>
      </c>
      <c r="E220" t="s">
        <v>9</v>
      </c>
    </row>
    <row r="221" spans="1:7" x14ac:dyDescent="0.3">
      <c r="A221" s="23" t="s">
        <v>2</v>
      </c>
      <c r="B221" s="23" t="s">
        <v>130</v>
      </c>
      <c r="C221" s="23" t="s">
        <v>79</v>
      </c>
      <c r="D221" s="51">
        <f>IF(Gesamtüberblick!H26="","ND",Gesamtüberblick!H26)</f>
        <v>6.0840433028000011E-2</v>
      </c>
      <c r="E221" t="s">
        <v>9</v>
      </c>
    </row>
    <row r="222" spans="1:7" x14ac:dyDescent="0.3">
      <c r="A222" s="23" t="s">
        <v>2</v>
      </c>
      <c r="B222" s="23" t="s">
        <v>130</v>
      </c>
      <c r="C222" s="23" t="s">
        <v>134</v>
      </c>
      <c r="D222" s="51">
        <f>IF(Gesamtüberblick!H13="","ND",Gesamtüberblick!H13)</f>
        <v>1.5538679482200002E-4</v>
      </c>
      <c r="E222" t="s">
        <v>206</v>
      </c>
    </row>
    <row r="223" spans="1:7" ht="15" x14ac:dyDescent="0.3">
      <c r="A223" s="23" t="s">
        <v>2</v>
      </c>
      <c r="B223" s="23" t="s">
        <v>130</v>
      </c>
      <c r="C223" s="23" t="s">
        <v>145</v>
      </c>
      <c r="D223" s="51">
        <f>IF(Gesamtüberblick!H20="","ND",Gesamtüberblick!H20)</f>
        <v>2.28983693368E-3</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f>IF(Gesamtüberblick!I30="","ND",Gesamtüberblick!I30)</f>
        <v>0</v>
      </c>
      <c r="E227" t="s">
        <v>37</v>
      </c>
    </row>
    <row r="228" spans="1:7" x14ac:dyDescent="0.3">
      <c r="A228" s="23" t="s">
        <v>10</v>
      </c>
      <c r="B228" s="23" t="s">
        <v>130</v>
      </c>
      <c r="C228" s="23" t="s">
        <v>85</v>
      </c>
      <c r="D228" s="51">
        <f>IF(Gesamtüberblick!I32="","ND",Gesamtüberblick!I32)</f>
        <v>0</v>
      </c>
      <c r="E228" t="s">
        <v>8</v>
      </c>
    </row>
    <row r="229" spans="1:7" ht="15"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ht="15" x14ac:dyDescent="0.3">
      <c r="A233" s="23" t="s">
        <v>10</v>
      </c>
      <c r="B233" s="23" t="s">
        <v>130</v>
      </c>
      <c r="C233" s="23" t="s">
        <v>140</v>
      </c>
      <c r="D233" s="51">
        <f>IF(Gesamtüberblick!I16="","ND",Gesamtüberblick!I16)</f>
        <v>0</v>
      </c>
      <c r="E233" t="s">
        <v>198</v>
      </c>
    </row>
    <row r="234" spans="1:7" ht="15"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ht="15" x14ac:dyDescent="0.3">
      <c r="A236" s="23" t="s">
        <v>10</v>
      </c>
      <c r="B236" s="23" t="s">
        <v>130</v>
      </c>
      <c r="C236" s="23" t="s">
        <v>90</v>
      </c>
      <c r="D236" s="51">
        <f>IF(Gesamtüberblick!I37="","ND",Gesamtüberblick!I37)</f>
        <v>0</v>
      </c>
      <c r="E236" t="s">
        <v>9</v>
      </c>
    </row>
    <row r="237" spans="1:7" ht="15"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ht="15"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ht="15"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ht="15"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ht="15"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f>IF(Gesamtüberblick!J30="","ND",Gesamtüberblick!J30)</f>
        <v>0</v>
      </c>
      <c r="E264" t="s">
        <v>37</v>
      </c>
    </row>
    <row r="265" spans="1:7" x14ac:dyDescent="0.3">
      <c r="A265" s="23" t="s">
        <v>11</v>
      </c>
      <c r="B265" s="23" t="s">
        <v>130</v>
      </c>
      <c r="C265" s="23" t="s">
        <v>85</v>
      </c>
      <c r="D265" s="51">
        <f>IF(Gesamtüberblick!J32="","ND",Gesamtüberblick!J32)</f>
        <v>0</v>
      </c>
      <c r="E265" t="s">
        <v>8</v>
      </c>
    </row>
    <row r="266" spans="1:7" ht="15"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ht="15" x14ac:dyDescent="0.3">
      <c r="A270" s="23" t="s">
        <v>11</v>
      </c>
      <c r="B270" s="23" t="s">
        <v>130</v>
      </c>
      <c r="C270" s="23" t="s">
        <v>140</v>
      </c>
      <c r="D270" s="51">
        <f>IF(Gesamtüberblick!J16="","ND",Gesamtüberblick!J16)</f>
        <v>0</v>
      </c>
      <c r="E270" t="s">
        <v>198</v>
      </c>
    </row>
    <row r="271" spans="1:7" ht="15"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ht="15" x14ac:dyDescent="0.3">
      <c r="A273" s="23" t="s">
        <v>11</v>
      </c>
      <c r="B273" s="23" t="s">
        <v>130</v>
      </c>
      <c r="C273" s="23" t="s">
        <v>90</v>
      </c>
      <c r="D273" s="51">
        <f>IF(Gesamtüberblick!J37="","ND",Gesamtüberblick!J37)</f>
        <v>0</v>
      </c>
      <c r="E273" t="s">
        <v>9</v>
      </c>
    </row>
    <row r="274" spans="1:9" ht="15"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ht="15"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ht="15"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ht="15"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ht="15"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f>IF(Gesamtüberblick!K30="","ND",Gesamtüberblick!K30)</f>
        <v>0</v>
      </c>
      <c r="E301" t="s">
        <v>37</v>
      </c>
    </row>
    <row r="302" spans="1:7" x14ac:dyDescent="0.3">
      <c r="A302" s="23" t="s">
        <v>12</v>
      </c>
      <c r="B302" s="23" t="s">
        <v>130</v>
      </c>
      <c r="C302" s="23" t="s">
        <v>85</v>
      </c>
      <c r="D302" s="51">
        <f>IF(Gesamtüberblick!K32="","ND",Gesamtüberblick!K32)</f>
        <v>0</v>
      </c>
      <c r="E302" t="s">
        <v>8</v>
      </c>
    </row>
    <row r="303" spans="1:7" ht="15"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ht="15" x14ac:dyDescent="0.3">
      <c r="A307" s="23" t="s">
        <v>12</v>
      </c>
      <c r="B307" s="23" t="s">
        <v>130</v>
      </c>
      <c r="C307" s="23" t="s">
        <v>140</v>
      </c>
      <c r="D307" s="51">
        <f>IF(Gesamtüberblick!K16="","ND",Gesamtüberblick!K16)</f>
        <v>0</v>
      </c>
      <c r="E307" t="s">
        <v>198</v>
      </c>
    </row>
    <row r="308" spans="1:5" ht="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ht="15" x14ac:dyDescent="0.3">
      <c r="A310" s="23" t="s">
        <v>12</v>
      </c>
      <c r="B310" s="23" t="s">
        <v>130</v>
      </c>
      <c r="C310" s="23" t="s">
        <v>90</v>
      </c>
      <c r="D310" s="51">
        <f>IF(Gesamtüberblick!K37="","ND",Gesamtüberblick!K37)</f>
        <v>0</v>
      </c>
      <c r="E310" t="s">
        <v>9</v>
      </c>
    </row>
    <row r="311" spans="1:5" ht="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ht="15"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ht="15"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ht="15"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ht="15"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f>IF(Gesamtüberblick!L30="","ND",Gesamtüberblick!L30)</f>
        <v>0</v>
      </c>
      <c r="E338" t="s">
        <v>37</v>
      </c>
    </row>
    <row r="339" spans="1:5" x14ac:dyDescent="0.3">
      <c r="A339" s="23" t="s">
        <v>13</v>
      </c>
      <c r="B339" s="23" t="s">
        <v>130</v>
      </c>
      <c r="C339" s="23" t="s">
        <v>85</v>
      </c>
      <c r="D339" s="51">
        <f>IF(Gesamtüberblick!L32="","ND",Gesamtüberblick!L32)</f>
        <v>0</v>
      </c>
      <c r="E339" t="s">
        <v>8</v>
      </c>
    </row>
    <row r="340" spans="1:5" ht="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ht="15" x14ac:dyDescent="0.3">
      <c r="A344" s="23" t="s">
        <v>13</v>
      </c>
      <c r="B344" s="23" t="s">
        <v>130</v>
      </c>
      <c r="C344" s="23" t="s">
        <v>140</v>
      </c>
      <c r="D344" s="51">
        <f>IF(Gesamtüberblick!L16="","ND",Gesamtüberblick!L16)</f>
        <v>0</v>
      </c>
      <c r="E344" t="s">
        <v>198</v>
      </c>
    </row>
    <row r="345" spans="1:5" ht="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ht="15" x14ac:dyDescent="0.3">
      <c r="A347" s="23" t="s">
        <v>13</v>
      </c>
      <c r="B347" s="23" t="s">
        <v>130</v>
      </c>
      <c r="C347" s="23" t="s">
        <v>90</v>
      </c>
      <c r="D347" s="51">
        <f>IF(Gesamtüberblick!L37="","ND",Gesamtüberblick!L37)</f>
        <v>0</v>
      </c>
      <c r="E347" t="s">
        <v>9</v>
      </c>
    </row>
    <row r="348" spans="1:5" ht="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ht="15"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ht="15"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ht="15"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ht="15"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f>IF(Gesamtüberblick!M30="","ND",Gesamtüberblick!M30)</f>
        <v>0</v>
      </c>
      <c r="E375" t="s">
        <v>37</v>
      </c>
    </row>
    <row r="376" spans="1:11" x14ac:dyDescent="0.3">
      <c r="A376" s="23" t="s">
        <v>14</v>
      </c>
      <c r="B376" s="23" t="s">
        <v>130</v>
      </c>
      <c r="C376" s="23" t="s">
        <v>85</v>
      </c>
      <c r="D376" s="51">
        <f>IF(Gesamtüberblick!M32="","ND",Gesamtüberblick!M32)</f>
        <v>0</v>
      </c>
      <c r="E376" t="s">
        <v>8</v>
      </c>
    </row>
    <row r="377" spans="1:11" ht="15"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ht="15" x14ac:dyDescent="0.3">
      <c r="A381" s="23" t="s">
        <v>14</v>
      </c>
      <c r="B381" s="23" t="s">
        <v>130</v>
      </c>
      <c r="C381" s="23" t="s">
        <v>140</v>
      </c>
      <c r="D381" s="51">
        <f>IF(Gesamtüberblick!M16="","ND",Gesamtüberblick!M16)</f>
        <v>0</v>
      </c>
      <c r="E381" t="s">
        <v>198</v>
      </c>
    </row>
    <row r="382" spans="1:11" ht="15"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ht="15" x14ac:dyDescent="0.3">
      <c r="A384" s="23" t="s">
        <v>14</v>
      </c>
      <c r="B384" s="23" t="s">
        <v>130</v>
      </c>
      <c r="C384" s="23" t="s">
        <v>90</v>
      </c>
      <c r="D384" s="51">
        <f>IF(Gesamtüberblick!M37="","ND",Gesamtüberblick!M37)</f>
        <v>0</v>
      </c>
      <c r="E384" t="s">
        <v>9</v>
      </c>
    </row>
    <row r="385" spans="1:6" ht="15"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ht="15"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ht="15"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ht="15"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ht="15"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f>IF(Gesamtüberblick!N30="","ND",Gesamtüberblick!N30)</f>
        <v>0</v>
      </c>
      <c r="E412" t="s">
        <v>37</v>
      </c>
    </row>
    <row r="413" spans="1:8" x14ac:dyDescent="0.3">
      <c r="A413" s="23" t="s">
        <v>15</v>
      </c>
      <c r="B413" s="23" t="s">
        <v>130</v>
      </c>
      <c r="C413" s="23" t="s">
        <v>85</v>
      </c>
      <c r="D413" s="51">
        <f>IF(Gesamtüberblick!N32="","ND",Gesamtüberblick!N32)</f>
        <v>0</v>
      </c>
      <c r="E413" t="s">
        <v>8</v>
      </c>
    </row>
    <row r="414" spans="1:8" ht="15"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ht="15" x14ac:dyDescent="0.3">
      <c r="A418" s="23" t="s">
        <v>15</v>
      </c>
      <c r="B418" s="23" t="s">
        <v>130</v>
      </c>
      <c r="C418" s="23" t="s">
        <v>140</v>
      </c>
      <c r="D418" s="51">
        <f>IF(Gesamtüberblick!N16="","ND",Gesamtüberblick!N16)</f>
        <v>0</v>
      </c>
      <c r="E418" t="s">
        <v>198</v>
      </c>
    </row>
    <row r="419" spans="1:8" ht="15"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ht="15" x14ac:dyDescent="0.3">
      <c r="A421" s="23" t="s">
        <v>15</v>
      </c>
      <c r="B421" s="23" t="s">
        <v>130</v>
      </c>
      <c r="C421" s="23" t="s">
        <v>90</v>
      </c>
      <c r="D421" s="51">
        <f>IF(Gesamtüberblick!N37="","ND",Gesamtüberblick!N37)</f>
        <v>0</v>
      </c>
      <c r="E421" t="s">
        <v>9</v>
      </c>
    </row>
    <row r="422" spans="1:8" ht="15"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ht="15"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ht="15"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ht="15"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ht="15"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f>IF(Gesamtüberblick!O30="","ND",Gesamtüberblick!O30)</f>
        <v>0</v>
      </c>
      <c r="E449" t="s">
        <v>37</v>
      </c>
    </row>
    <row r="450" spans="1:5" x14ac:dyDescent="0.3">
      <c r="A450" s="23" t="s">
        <v>16</v>
      </c>
      <c r="B450" s="23" t="s">
        <v>130</v>
      </c>
      <c r="C450" s="23" t="s">
        <v>85</v>
      </c>
      <c r="D450" s="51">
        <f>IF(Gesamtüberblick!O32="","ND",Gesamtüberblick!O32)</f>
        <v>0</v>
      </c>
      <c r="E450" t="s">
        <v>8</v>
      </c>
    </row>
    <row r="451" spans="1:5" ht="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ht="15" x14ac:dyDescent="0.3">
      <c r="A455" s="23" t="s">
        <v>16</v>
      </c>
      <c r="B455" s="23" t="s">
        <v>130</v>
      </c>
      <c r="C455" s="23" t="s">
        <v>140</v>
      </c>
      <c r="D455" s="51">
        <f>IF(Gesamtüberblick!O16="","ND",Gesamtüberblick!O16)</f>
        <v>0</v>
      </c>
      <c r="E455" t="s">
        <v>198</v>
      </c>
    </row>
    <row r="456" spans="1:5" ht="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ht="15" x14ac:dyDescent="0.3">
      <c r="A458" s="23" t="s">
        <v>16</v>
      </c>
      <c r="B458" s="23" t="s">
        <v>130</v>
      </c>
      <c r="C458" s="23" t="s">
        <v>90</v>
      </c>
      <c r="D458" s="51">
        <f>IF(Gesamtüberblick!O37="","ND",Gesamtüberblick!O37)</f>
        <v>0</v>
      </c>
      <c r="E458" t="s">
        <v>9</v>
      </c>
    </row>
    <row r="459" spans="1:5" ht="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f>IF(Gesamtüberblick!O42="","ND",Gesamtüberblick!O42)</f>
        <v>0</v>
      </c>
      <c r="E471" t="s">
        <v>153</v>
      </c>
    </row>
    <row r="472" spans="1:9" x14ac:dyDescent="0.3">
      <c r="A472" s="23" t="s">
        <v>16</v>
      </c>
      <c r="B472" s="23" t="s">
        <v>130</v>
      </c>
      <c r="C472" s="23" t="s">
        <v>154</v>
      </c>
      <c r="D472" s="51">
        <f>IF(Gesamtüberblick!O43="","ND",Gesamtüberblick!O43)</f>
        <v>0</v>
      </c>
      <c r="E472" t="s">
        <v>153</v>
      </c>
    </row>
    <row r="473" spans="1:9" x14ac:dyDescent="0.3">
      <c r="A473" s="23" t="s">
        <v>16</v>
      </c>
      <c r="B473" s="23" t="s">
        <v>130</v>
      </c>
      <c r="C473" s="23" t="s">
        <v>150</v>
      </c>
      <c r="D473" s="51">
        <f>IF(Gesamtüberblick!O41="","ND",Gesamtüberblick!O41)</f>
        <v>0</v>
      </c>
      <c r="E473" t="s">
        <v>151</v>
      </c>
    </row>
    <row r="474" spans="1:9" ht="15" x14ac:dyDescent="0.3">
      <c r="A474" s="23" t="s">
        <v>16</v>
      </c>
      <c r="B474" s="23" t="s">
        <v>130</v>
      </c>
      <c r="C474" s="23" t="s">
        <v>149</v>
      </c>
      <c r="D474" s="51">
        <f>IF(Gesamtüberblick!O40="","ND",Gesamtüberblick!O40)</f>
        <v>0</v>
      </c>
      <c r="E474" t="s">
        <v>203</v>
      </c>
    </row>
    <row r="475" spans="1:9" x14ac:dyDescent="0.3">
      <c r="A475" s="23" t="s">
        <v>16</v>
      </c>
      <c r="B475" s="23" t="s">
        <v>130</v>
      </c>
      <c r="C475" s="23" t="s">
        <v>155</v>
      </c>
      <c r="D475" s="51">
        <f>IF(Gesamtüberblick!O44="","ND",Gesamtüberblick!O44)</f>
        <v>0</v>
      </c>
      <c r="E475" t="s">
        <v>204</v>
      </c>
    </row>
    <row r="476" spans="1:9" ht="15" x14ac:dyDescent="0.3">
      <c r="A476" s="23" t="s">
        <v>16</v>
      </c>
      <c r="B476" s="23" t="s">
        <v>130</v>
      </c>
      <c r="C476" s="23" t="s">
        <v>147</v>
      </c>
      <c r="D476" s="51">
        <f>IF(Gesamtüberblick!O39="","ND",Gesamtüberblick!O39)</f>
        <v>0</v>
      </c>
      <c r="E476" t="s">
        <v>205</v>
      </c>
    </row>
    <row r="477" spans="1:9" x14ac:dyDescent="0.3">
      <c r="A477" s="23" t="s">
        <v>16</v>
      </c>
      <c r="B477" s="23" t="s">
        <v>130</v>
      </c>
      <c r="C477" s="23" t="s">
        <v>89</v>
      </c>
      <c r="D477" s="51">
        <f>IF(Gesamtüberblick!O36="","ND",Gesamtüberblick!O36)</f>
        <v>0</v>
      </c>
      <c r="E477" t="s">
        <v>8</v>
      </c>
    </row>
    <row r="478" spans="1:9" ht="15"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ht="15" x14ac:dyDescent="0.3">
      <c r="A482" s="23" t="s">
        <v>16</v>
      </c>
      <c r="B482" s="23" t="s">
        <v>130</v>
      </c>
      <c r="C482" s="23" t="s">
        <v>145</v>
      </c>
      <c r="D482" s="51">
        <f>IF(Gesamtüberblick!O20="","ND",Gesamtüberblick!O20)</f>
        <v>0</v>
      </c>
      <c r="E482" t="s">
        <v>207</v>
      </c>
    </row>
    <row r="483" spans="1:8" x14ac:dyDescent="0.3">
      <c r="A483" s="23" t="s">
        <v>3</v>
      </c>
      <c r="B483" s="52" t="str">
        <f>Gesamtüberblick!$P$6</f>
        <v>Energierückgewinnung</v>
      </c>
      <c r="C483" s="23" t="s">
        <v>133</v>
      </c>
      <c r="D483" s="51">
        <f>IF(Gesamtüberblick!P12="","ND",Gesamtüberblick!P12)</f>
        <v>0</v>
      </c>
      <c r="E483" t="s">
        <v>196</v>
      </c>
      <c r="G483" s="22"/>
      <c r="H483" s="22"/>
    </row>
    <row r="484" spans="1:8" x14ac:dyDescent="0.3">
      <c r="A484" s="23" t="s">
        <v>3</v>
      </c>
      <c r="B484" s="52" t="str">
        <f>Gesamtüberblick!$P$6</f>
        <v>Energierückgewinnung</v>
      </c>
      <c r="C484" s="23" t="s">
        <v>195</v>
      </c>
      <c r="D484" s="51">
        <f>IF(Gesamtüberblick!P17="","ND",Gesamtüberblick!P17)</f>
        <v>0</v>
      </c>
      <c r="E484" t="s">
        <v>197</v>
      </c>
    </row>
    <row r="485" spans="1:8" x14ac:dyDescent="0.3">
      <c r="A485" s="23" t="s">
        <v>3</v>
      </c>
      <c r="B485" s="52" t="str">
        <f>Gesamtüberblick!$P$6</f>
        <v>Energierückgewinnung</v>
      </c>
      <c r="C485" s="23" t="s">
        <v>80</v>
      </c>
      <c r="D485" s="51">
        <f>IF(Gesamtüberblick!P27="","ND",Gesamtüberblick!P27)</f>
        <v>0</v>
      </c>
      <c r="E485" t="s">
        <v>8</v>
      </c>
    </row>
    <row r="486" spans="1:8" x14ac:dyDescent="0.3">
      <c r="A486" s="23" t="s">
        <v>3</v>
      </c>
      <c r="B486" s="52" t="str">
        <f>Gesamtüberblick!$P$6</f>
        <v>Energierückgewinnung</v>
      </c>
      <c r="C486" s="23" t="s">
        <v>83</v>
      </c>
      <c r="D486" s="51">
        <f>IF(Gesamtüberblick!P30="","ND",Gesamtüberblick!P30)</f>
        <v>0</v>
      </c>
      <c r="E486" t="s">
        <v>37</v>
      </c>
    </row>
    <row r="487" spans="1:8" x14ac:dyDescent="0.3">
      <c r="A487" s="23" t="s">
        <v>3</v>
      </c>
      <c r="B487" s="52" t="str">
        <f>Gesamtüberblick!$P$6</f>
        <v>Energierückgewinnung</v>
      </c>
      <c r="C487" s="23" t="s">
        <v>85</v>
      </c>
      <c r="D487" s="51">
        <f>IF(Gesamtüberblick!P32="","ND",Gesamtüberblick!P32)</f>
        <v>0</v>
      </c>
      <c r="E487" t="s">
        <v>8</v>
      </c>
    </row>
    <row r="488" spans="1:8" ht="15" x14ac:dyDescent="0.3">
      <c r="A488" s="23" t="s">
        <v>3</v>
      </c>
      <c r="B488" s="52" t="str">
        <f>Gesamtüberblick!$P$6</f>
        <v>Energierückgewinnung</v>
      </c>
      <c r="C488" s="23" t="s">
        <v>86</v>
      </c>
      <c r="D488" s="51">
        <f>IF(Gesamtüberblick!P33="","ND",Gesamtüberblick!P33)</f>
        <v>0</v>
      </c>
      <c r="E488" t="s">
        <v>8</v>
      </c>
    </row>
    <row r="489" spans="1:8" x14ac:dyDescent="0.3">
      <c r="A489" s="23" t="s">
        <v>3</v>
      </c>
      <c r="B489" s="52" t="str">
        <f>Gesamtüberblick!$P$6</f>
        <v>Energierückgewinnung</v>
      </c>
      <c r="C489" s="23" t="s">
        <v>74</v>
      </c>
      <c r="D489" s="51">
        <f>IF(Gesamtüberblick!P21="","ND",Gesamtüberblick!P21)</f>
        <v>0</v>
      </c>
      <c r="E489" t="s">
        <v>9</v>
      </c>
    </row>
    <row r="490" spans="1:8" x14ac:dyDescent="0.3">
      <c r="A490" s="23" t="s">
        <v>3</v>
      </c>
      <c r="B490" s="52" t="str">
        <f>Gesamtüberblick!$P$6</f>
        <v>Energierückgewinnung</v>
      </c>
      <c r="C490" s="23" t="s">
        <v>75</v>
      </c>
      <c r="D490" s="51">
        <f>IF(Gesamtüberblick!P22="","ND",Gesamtüberblick!P22)</f>
        <v>0</v>
      </c>
      <c r="E490" t="s">
        <v>9</v>
      </c>
    </row>
    <row r="491" spans="1:8" x14ac:dyDescent="0.3">
      <c r="A491" s="23" t="s">
        <v>3</v>
      </c>
      <c r="B491" s="52" t="str">
        <f>Gesamtüberblick!$P$6</f>
        <v>Energierückgewinnung</v>
      </c>
      <c r="C491" s="23" t="s">
        <v>81</v>
      </c>
      <c r="D491" s="51">
        <f>IF(Gesamtüberblick!P28="","ND",Gesamtüberblick!P28)</f>
        <v>0</v>
      </c>
      <c r="E491" t="s">
        <v>9</v>
      </c>
    </row>
    <row r="492" spans="1:8" ht="15" x14ac:dyDescent="0.3">
      <c r="A492" s="23" t="s">
        <v>3</v>
      </c>
      <c r="B492" s="52" t="str">
        <f>Gesamtüberblick!$P$6</f>
        <v>Energierückgewinnung</v>
      </c>
      <c r="C492" s="23" t="s">
        <v>140</v>
      </c>
      <c r="D492" s="51">
        <f>IF(Gesamtüberblick!P16="","ND",Gesamtüberblick!P16)</f>
        <v>0</v>
      </c>
      <c r="E492" t="s">
        <v>198</v>
      </c>
    </row>
    <row r="493" spans="1:8" ht="15" x14ac:dyDescent="0.3">
      <c r="A493" s="23" t="s">
        <v>3</v>
      </c>
      <c r="B493" s="52" t="str">
        <f>Gesamtüberblick!$P$6</f>
        <v>Energierückgewinnung</v>
      </c>
      <c r="C493" s="23" t="s">
        <v>138</v>
      </c>
      <c r="D493" s="51">
        <f>IF(Gesamtüberblick!P15="","ND",Gesamtüberblick!P15)</f>
        <v>0</v>
      </c>
      <c r="E493" t="s">
        <v>199</v>
      </c>
    </row>
    <row r="494" spans="1:8" x14ac:dyDescent="0.3">
      <c r="A494" s="23" t="s">
        <v>3</v>
      </c>
      <c r="B494" s="52" t="str">
        <f>Gesamtüberblick!$P$6</f>
        <v>Energierückgewinnung</v>
      </c>
      <c r="C494" s="23" t="s">
        <v>136</v>
      </c>
      <c r="D494" s="51">
        <f>IF(Gesamtüberblick!P14="","ND",Gesamtüberblick!P14)</f>
        <v>0</v>
      </c>
      <c r="E494" t="s">
        <v>200</v>
      </c>
    </row>
    <row r="495" spans="1:8" ht="15" x14ac:dyDescent="0.3">
      <c r="A495" s="23" t="s">
        <v>3</v>
      </c>
      <c r="B495" s="52" t="str">
        <f>Gesamtüberblick!$P$6</f>
        <v>Energierückgewinnung</v>
      </c>
      <c r="C495" s="23" t="s">
        <v>90</v>
      </c>
      <c r="D495" s="51">
        <f>IF(Gesamtüberblick!P37="","ND",Gesamtüberblick!P37)</f>
        <v>0</v>
      </c>
      <c r="E495" t="s">
        <v>9</v>
      </c>
    </row>
    <row r="496" spans="1:8" ht="15" x14ac:dyDescent="0.3">
      <c r="A496" s="23" t="s">
        <v>3</v>
      </c>
      <c r="B496" s="52" t="str">
        <f>Gesamtüberblick!$P$6</f>
        <v>Energierückgewinnung</v>
      </c>
      <c r="C496" s="23" t="s">
        <v>91</v>
      </c>
      <c r="D496" s="51">
        <f>IF(Gesamtüberblick!P38="","ND",Gesamtüberblick!P38)</f>
        <v>0</v>
      </c>
      <c r="E496" t="s">
        <v>9</v>
      </c>
    </row>
    <row r="497" spans="1:8" x14ac:dyDescent="0.3">
      <c r="A497" s="23" t="s">
        <v>3</v>
      </c>
      <c r="B497" s="52" t="str">
        <f>Gesamtüberblick!$P$6</f>
        <v>Energierückgewinnung</v>
      </c>
      <c r="C497" s="23" t="s">
        <v>84</v>
      </c>
      <c r="D497" s="51">
        <f>IF(Gesamtüberblick!P31="","ND",Gesamtüberblick!P31)</f>
        <v>0</v>
      </c>
      <c r="E497" t="s">
        <v>8</v>
      </c>
    </row>
    <row r="498" spans="1:8" x14ac:dyDescent="0.3">
      <c r="A498" s="23" t="s">
        <v>3</v>
      </c>
      <c r="B498" s="52" t="str">
        <f>Gesamtüberblick!$P$6</f>
        <v>Energierückgewinnung</v>
      </c>
      <c r="C498" s="23" t="s">
        <v>96</v>
      </c>
      <c r="D498" s="51">
        <f>IF(Gesamtüberblick!P10="","ND",Gesamtüberblick!P10)</f>
        <v>0</v>
      </c>
      <c r="E498" t="s">
        <v>201</v>
      </c>
    </row>
    <row r="499" spans="1:8" x14ac:dyDescent="0.3">
      <c r="A499" s="23" t="s">
        <v>3</v>
      </c>
      <c r="B499" s="52" t="str">
        <f>Gesamtüberblick!$P$6</f>
        <v>Energierückgewinnung</v>
      </c>
      <c r="C499" s="23" t="s">
        <v>97</v>
      </c>
      <c r="D499" s="51">
        <f>IF(Gesamtüberblick!P9="","ND",Gesamtüberblick!P9)</f>
        <v>0</v>
      </c>
      <c r="E499" t="s">
        <v>201</v>
      </c>
      <c r="H499" s="22"/>
    </row>
    <row r="500" spans="1:8" x14ac:dyDescent="0.3">
      <c r="A500" s="23" t="s">
        <v>3</v>
      </c>
      <c r="B500" s="52" t="str">
        <f>Gesamtüberblick!$P$6</f>
        <v>Energierückgewinnung</v>
      </c>
      <c r="C500" s="23" t="s">
        <v>132</v>
      </c>
      <c r="D500" s="51">
        <f>IF(Gesamtüberblick!P11="","ND",Gesamtüberblick!P11)</f>
        <v>0</v>
      </c>
      <c r="E500" t="s">
        <v>201</v>
      </c>
    </row>
    <row r="501" spans="1:8" x14ac:dyDescent="0.3">
      <c r="A501" s="23" t="s">
        <v>3</v>
      </c>
      <c r="B501" s="52" t="str">
        <f>Gesamtüberblick!$P$6</f>
        <v>Energierückgewinnung</v>
      </c>
      <c r="C501" s="23" t="s">
        <v>303</v>
      </c>
      <c r="D501" s="51">
        <f>IF(Gesamtüberblick!P8="","ND",Gesamtüberblick!P8)</f>
        <v>0</v>
      </c>
      <c r="E501" t="s">
        <v>201</v>
      </c>
    </row>
    <row r="502" spans="1:8" x14ac:dyDescent="0.3">
      <c r="A502" s="23" t="s">
        <v>3</v>
      </c>
      <c r="B502" s="52" t="str">
        <f>Gesamtüberblick!$P$6</f>
        <v>Energierückgewinnung</v>
      </c>
      <c r="C502" s="23" t="s">
        <v>87</v>
      </c>
      <c r="D502" s="51">
        <f>IF(Gesamtüberblick!P34="","ND",Gesamtüberblick!P34)</f>
        <v>0</v>
      </c>
      <c r="E502" t="s">
        <v>8</v>
      </c>
    </row>
    <row r="503" spans="1:8" x14ac:dyDescent="0.3">
      <c r="A503" s="23" t="s">
        <v>3</v>
      </c>
      <c r="B503" s="52" t="str">
        <f>Gesamtüberblick!$P$6</f>
        <v>Energierückgewinnung</v>
      </c>
      <c r="C503" s="23" t="s">
        <v>82</v>
      </c>
      <c r="D503" s="51">
        <f>IF(Gesamtüberblick!P29="","ND",Gesamtüberblick!P29)</f>
        <v>0</v>
      </c>
      <c r="E503" t="s">
        <v>9</v>
      </c>
    </row>
    <row r="504" spans="1:8" x14ac:dyDescent="0.3">
      <c r="A504" s="23" t="s">
        <v>3</v>
      </c>
      <c r="B504" s="52" t="str">
        <f>Gesamtüberblick!$P$6</f>
        <v>Energierückgewinnung</v>
      </c>
      <c r="C504" s="23" t="s">
        <v>77</v>
      </c>
      <c r="D504" s="51">
        <f>IF(Gesamtüberblick!P24="","ND",Gesamtüberblick!P24)</f>
        <v>0</v>
      </c>
      <c r="E504" t="s">
        <v>9</v>
      </c>
    </row>
    <row r="505" spans="1:8" x14ac:dyDescent="0.3">
      <c r="A505" s="23" t="s">
        <v>3</v>
      </c>
      <c r="B505" s="52" t="str">
        <f>Gesamtüberblick!$P$6</f>
        <v>Energierückgewinnung</v>
      </c>
      <c r="C505" s="23" t="s">
        <v>78</v>
      </c>
      <c r="D505" s="51">
        <f>IF(Gesamtüberblick!P25="","ND",Gesamtüberblick!P25)</f>
        <v>0</v>
      </c>
      <c r="E505" t="s">
        <v>9</v>
      </c>
    </row>
    <row r="506" spans="1:8" x14ac:dyDescent="0.3">
      <c r="A506" s="23" t="s">
        <v>3</v>
      </c>
      <c r="B506" s="52" t="str">
        <f>Gesamtüberblick!$P$6</f>
        <v>Energierückgewinnung</v>
      </c>
      <c r="C506" s="23" t="s">
        <v>144</v>
      </c>
      <c r="D506" s="51">
        <f>IF(Gesamtüberblick!P19="","ND",Gesamtüberblick!P19)</f>
        <v>0</v>
      </c>
      <c r="E506" t="s">
        <v>9</v>
      </c>
    </row>
    <row r="507" spans="1:8" x14ac:dyDescent="0.3">
      <c r="A507" s="23" t="s">
        <v>3</v>
      </c>
      <c r="B507" s="52" t="str">
        <f>Gesamtüberblick!$P$6</f>
        <v>Energierückgewinnung</v>
      </c>
      <c r="C507" s="23" t="s">
        <v>143</v>
      </c>
      <c r="D507" s="51">
        <f>IF(Gesamtüberblick!P18="","ND",Gesamtüberblick!P18)</f>
        <v>0</v>
      </c>
      <c r="E507" t="s">
        <v>202</v>
      </c>
    </row>
    <row r="508" spans="1:8" x14ac:dyDescent="0.3">
      <c r="A508" s="23" t="s">
        <v>3</v>
      </c>
      <c r="B508" s="52" t="str">
        <f>Gesamtüberblick!$P$6</f>
        <v>Energierückgewinnung</v>
      </c>
      <c r="C508" s="23" t="s">
        <v>152</v>
      </c>
      <c r="D508" s="51">
        <f>IF(Gesamtüberblick!P42="","ND",Gesamtüberblick!P42)</f>
        <v>0</v>
      </c>
      <c r="E508" t="s">
        <v>153</v>
      </c>
    </row>
    <row r="509" spans="1:8" x14ac:dyDescent="0.3">
      <c r="A509" s="23" t="s">
        <v>3</v>
      </c>
      <c r="B509" s="52" t="str">
        <f>Gesamtüberblick!$P$6</f>
        <v>Energierückgewinnung</v>
      </c>
      <c r="C509" s="23" t="s">
        <v>154</v>
      </c>
      <c r="D509" s="51">
        <f>IF(Gesamtüberblick!P43="","ND",Gesamtüberblick!P43)</f>
        <v>0</v>
      </c>
      <c r="E509" t="s">
        <v>153</v>
      </c>
    </row>
    <row r="510" spans="1:8" x14ac:dyDescent="0.3">
      <c r="A510" s="23" t="s">
        <v>3</v>
      </c>
      <c r="B510" s="52" t="str">
        <f>Gesamtüberblick!$P$6</f>
        <v>Energierückgewinnung</v>
      </c>
      <c r="C510" s="23" t="s">
        <v>150</v>
      </c>
      <c r="D510" s="51">
        <f>IF(Gesamtüberblick!P41="","ND",Gesamtüberblick!P41)</f>
        <v>0</v>
      </c>
      <c r="E510" t="s">
        <v>151</v>
      </c>
    </row>
    <row r="511" spans="1:8" ht="15" x14ac:dyDescent="0.3">
      <c r="A511" s="23" t="s">
        <v>3</v>
      </c>
      <c r="B511" s="52" t="str">
        <f>Gesamtüberblick!$P$6</f>
        <v>Energierückgewinnung</v>
      </c>
      <c r="C511" s="23" t="s">
        <v>149</v>
      </c>
      <c r="D511" s="51">
        <f>IF(Gesamtüberblick!P40="","ND",Gesamtüberblick!P40)</f>
        <v>0</v>
      </c>
      <c r="E511" t="s">
        <v>203</v>
      </c>
    </row>
    <row r="512" spans="1:8" x14ac:dyDescent="0.3">
      <c r="A512" s="23" t="s">
        <v>3</v>
      </c>
      <c r="B512" s="52" t="str">
        <f>Gesamtüberblick!$P$6</f>
        <v>Energierückgewinnung</v>
      </c>
      <c r="C512" s="23" t="s">
        <v>155</v>
      </c>
      <c r="D512" s="51">
        <f>IF(Gesamtüberblick!P44="","ND",Gesamtüberblick!P44)</f>
        <v>0</v>
      </c>
      <c r="E512" t="s">
        <v>204</v>
      </c>
    </row>
    <row r="513" spans="1:8" ht="15" x14ac:dyDescent="0.3">
      <c r="A513" s="23" t="s">
        <v>3</v>
      </c>
      <c r="B513" s="52" t="str">
        <f>Gesamtüberblick!$P$6</f>
        <v>Energierückgewinnung</v>
      </c>
      <c r="C513" s="23" t="s">
        <v>147</v>
      </c>
      <c r="D513" s="51">
        <f>IF(Gesamtüberblick!P39="","ND",Gesamtüberblick!P39)</f>
        <v>0</v>
      </c>
      <c r="E513" t="s">
        <v>205</v>
      </c>
    </row>
    <row r="514" spans="1:8" x14ac:dyDescent="0.3">
      <c r="A514" s="23" t="s">
        <v>3</v>
      </c>
      <c r="B514" s="52" t="str">
        <f>Gesamtüberblick!$P$6</f>
        <v>Energierückgewinnung</v>
      </c>
      <c r="C514" s="23" t="s">
        <v>89</v>
      </c>
      <c r="D514" s="51">
        <f>IF(Gesamtüberblick!P36="","ND",Gesamtüberblick!P36)</f>
        <v>0</v>
      </c>
      <c r="E514" t="s">
        <v>8</v>
      </c>
    </row>
    <row r="515" spans="1:8" ht="15" x14ac:dyDescent="0.3">
      <c r="A515" s="23" t="s">
        <v>3</v>
      </c>
      <c r="B515" s="52" t="str">
        <f>Gesamtüberblick!$P$6</f>
        <v>Energierückgewinnung</v>
      </c>
      <c r="C515" s="23" t="s">
        <v>88</v>
      </c>
      <c r="D515" s="51">
        <f>IF(Gesamtüberblick!P35="","ND",Gesamtüberblick!P35)</f>
        <v>0</v>
      </c>
      <c r="E515" t="s">
        <v>8</v>
      </c>
    </row>
    <row r="516" spans="1:8" x14ac:dyDescent="0.3">
      <c r="A516" s="23" t="s">
        <v>3</v>
      </c>
      <c r="B516" s="52" t="str">
        <f>Gesamtüberblick!$P$6</f>
        <v>Energierückgewinnung</v>
      </c>
      <c r="C516" s="23" t="s">
        <v>76</v>
      </c>
      <c r="D516" s="51">
        <f>IF(Gesamtüberblick!P23="","ND",Gesamtüberblick!P23)</f>
        <v>0</v>
      </c>
      <c r="E516" t="s">
        <v>9</v>
      </c>
    </row>
    <row r="517" spans="1:8" x14ac:dyDescent="0.3">
      <c r="A517" s="23" t="s">
        <v>3</v>
      </c>
      <c r="B517" s="52" t="str">
        <f>Gesamtüberblick!$P$6</f>
        <v>Energierückgewinnung</v>
      </c>
      <c r="C517" s="23" t="s">
        <v>79</v>
      </c>
      <c r="D517" s="51">
        <f>IF(Gesamtüberblick!P26="","ND",Gesamtüberblick!P26)</f>
        <v>0</v>
      </c>
      <c r="E517" t="s">
        <v>9</v>
      </c>
    </row>
    <row r="518" spans="1:8" x14ac:dyDescent="0.3">
      <c r="A518" s="23" t="s">
        <v>3</v>
      </c>
      <c r="B518" s="52" t="str">
        <f>Gesamtüberblick!$P$6</f>
        <v>Energierückgewinnung</v>
      </c>
      <c r="C518" s="23" t="s">
        <v>134</v>
      </c>
      <c r="D518" s="51">
        <f>IF(Gesamtüberblick!P13="","ND",Gesamtüberblick!P13)</f>
        <v>0</v>
      </c>
      <c r="E518" t="s">
        <v>206</v>
      </c>
    </row>
    <row r="519" spans="1:8" ht="15" x14ac:dyDescent="0.3">
      <c r="A519" s="23" t="s">
        <v>3</v>
      </c>
      <c r="B519" s="52" t="str">
        <f>Gesamtüberblick!$P$6</f>
        <v>Energierückgewinnung</v>
      </c>
      <c r="C519" s="23" t="s">
        <v>145</v>
      </c>
      <c r="D519" s="51">
        <f>IF(Gesamtüberblick!P20="","ND",Gesamtüberblick!P20)</f>
        <v>0</v>
      </c>
      <c r="E519" t="s">
        <v>207</v>
      </c>
    </row>
    <row r="520" spans="1:8" x14ac:dyDescent="0.3">
      <c r="A520" s="23" t="s">
        <v>3</v>
      </c>
      <c r="B520" s="52" t="str">
        <f>Gesamtüberblick!$W$6</f>
        <v>-</v>
      </c>
      <c r="C520" s="23" t="s">
        <v>133</v>
      </c>
      <c r="D520" s="51" t="str">
        <f>IF(Gesamtüberblick!W12="","ND",Gesamtüberblick!W12)</f>
        <v>ND</v>
      </c>
      <c r="E520" t="s">
        <v>196</v>
      </c>
      <c r="G520" s="22"/>
      <c r="H520" s="22"/>
    </row>
    <row r="521" spans="1:8" x14ac:dyDescent="0.3">
      <c r="A521" s="23" t="s">
        <v>3</v>
      </c>
      <c r="B521" s="52" t="str">
        <f>Gesamtüberblick!$W$6</f>
        <v>-</v>
      </c>
      <c r="C521" s="23" t="s">
        <v>195</v>
      </c>
      <c r="D521" s="51" t="str">
        <f>IF(Gesamtüberblick!W17="","ND",Gesamtüberblick!W17)</f>
        <v>ND</v>
      </c>
      <c r="E521" t="s">
        <v>197</v>
      </c>
    </row>
    <row r="522" spans="1:8" x14ac:dyDescent="0.3">
      <c r="A522" s="23" t="s">
        <v>3</v>
      </c>
      <c r="B522" s="52" t="str">
        <f>Gesamtüberblick!$W$6</f>
        <v>-</v>
      </c>
      <c r="C522" s="23" t="s">
        <v>80</v>
      </c>
      <c r="D522" s="51" t="str">
        <f>IF(Gesamtüberblick!W27="","ND",Gesamtüberblick!W27)</f>
        <v>ND</v>
      </c>
      <c r="E522" t="s">
        <v>8</v>
      </c>
    </row>
    <row r="523" spans="1:8" x14ac:dyDescent="0.3">
      <c r="A523" s="23" t="s">
        <v>3</v>
      </c>
      <c r="B523" s="52" t="str">
        <f>Gesamtüberblick!$W$6</f>
        <v>-</v>
      </c>
      <c r="C523" s="23" t="s">
        <v>83</v>
      </c>
      <c r="D523" s="51" t="str">
        <f>IF(Gesamtüberblick!W30="","ND",Gesamtüberblick!W30)</f>
        <v>ND</v>
      </c>
      <c r="E523" t="s">
        <v>37</v>
      </c>
    </row>
    <row r="524" spans="1:8" x14ac:dyDescent="0.3">
      <c r="A524" s="23" t="s">
        <v>3</v>
      </c>
      <c r="B524" s="52" t="str">
        <f>Gesamtüberblick!$W$6</f>
        <v>-</v>
      </c>
      <c r="C524" s="23" t="s">
        <v>85</v>
      </c>
      <c r="D524" s="51" t="str">
        <f>IF(Gesamtüberblick!W32="","ND",Gesamtüberblick!W32)</f>
        <v>ND</v>
      </c>
      <c r="E524" t="s">
        <v>8</v>
      </c>
    </row>
    <row r="525" spans="1:8" ht="15" x14ac:dyDescent="0.3">
      <c r="A525" s="23" t="s">
        <v>3</v>
      </c>
      <c r="B525" s="52" t="str">
        <f>Gesamtüberblick!$W$6</f>
        <v>-</v>
      </c>
      <c r="C525" s="23" t="s">
        <v>86</v>
      </c>
      <c r="D525" s="51" t="str">
        <f>IF(Gesamtüberblick!W33="","ND",Gesamtüberblick!W33)</f>
        <v>ND</v>
      </c>
      <c r="E525" t="s">
        <v>8</v>
      </c>
    </row>
    <row r="526" spans="1:8" x14ac:dyDescent="0.3">
      <c r="A526" s="23" t="s">
        <v>3</v>
      </c>
      <c r="B526" s="52" t="str">
        <f>Gesamtüberblick!$W$6</f>
        <v>-</v>
      </c>
      <c r="C526" s="23" t="s">
        <v>74</v>
      </c>
      <c r="D526" s="51" t="str">
        <f>IF(Gesamtüberblick!W21="","ND",Gesamtüberblick!W21)</f>
        <v>ND</v>
      </c>
      <c r="E526" t="s">
        <v>9</v>
      </c>
    </row>
    <row r="527" spans="1:8" x14ac:dyDescent="0.3">
      <c r="A527" s="23" t="s">
        <v>3</v>
      </c>
      <c r="B527" s="52" t="str">
        <f>Gesamtüberblick!$W$6</f>
        <v>-</v>
      </c>
      <c r="C527" s="23" t="s">
        <v>75</v>
      </c>
      <c r="D527" s="51" t="str">
        <f>IF(Gesamtüberblick!W22="","ND",Gesamtüberblick!W22)</f>
        <v>ND</v>
      </c>
      <c r="E527" t="s">
        <v>9</v>
      </c>
    </row>
    <row r="528" spans="1:8" x14ac:dyDescent="0.3">
      <c r="A528" s="23" t="s">
        <v>3</v>
      </c>
      <c r="B528" s="52" t="str">
        <f>Gesamtüberblick!$W$6</f>
        <v>-</v>
      </c>
      <c r="C528" s="23" t="s">
        <v>81</v>
      </c>
      <c r="D528" s="51" t="str">
        <f>IF(Gesamtüberblick!W28="","ND",Gesamtüberblick!W28)</f>
        <v>ND</v>
      </c>
      <c r="E528" t="s">
        <v>9</v>
      </c>
    </row>
    <row r="529" spans="1:8" ht="15" x14ac:dyDescent="0.3">
      <c r="A529" s="23" t="s">
        <v>3</v>
      </c>
      <c r="B529" s="52" t="str">
        <f>Gesamtüberblick!$W$6</f>
        <v>-</v>
      </c>
      <c r="C529" s="23" t="s">
        <v>140</v>
      </c>
      <c r="D529" s="51" t="str">
        <f>IF(Gesamtüberblick!W16="","ND",Gesamtüberblick!W16)</f>
        <v>ND</v>
      </c>
      <c r="E529" t="s">
        <v>198</v>
      </c>
    </row>
    <row r="530" spans="1:8" ht="15" x14ac:dyDescent="0.3">
      <c r="A530" s="23" t="s">
        <v>3</v>
      </c>
      <c r="B530" s="52" t="str">
        <f>Gesamtüberblick!$W$6</f>
        <v>-</v>
      </c>
      <c r="C530" s="23" t="s">
        <v>138</v>
      </c>
      <c r="D530" s="51" t="str">
        <f>IF(Gesamtüberblick!W15="","ND",Gesamtüberblick!W15)</f>
        <v>ND</v>
      </c>
      <c r="E530" t="s">
        <v>199</v>
      </c>
    </row>
    <row r="531" spans="1:8" x14ac:dyDescent="0.3">
      <c r="A531" s="23" t="s">
        <v>3</v>
      </c>
      <c r="B531" s="52" t="str">
        <f>Gesamtüberblick!$W$6</f>
        <v>-</v>
      </c>
      <c r="C531" s="23" t="s">
        <v>136</v>
      </c>
      <c r="D531" s="51" t="str">
        <f>IF(Gesamtüberblick!W14="","ND",Gesamtüberblick!W14)</f>
        <v>ND</v>
      </c>
      <c r="E531" t="s">
        <v>200</v>
      </c>
    </row>
    <row r="532" spans="1:8" ht="15" x14ac:dyDescent="0.3">
      <c r="A532" s="23" t="s">
        <v>3</v>
      </c>
      <c r="B532" s="52" t="str">
        <f>Gesamtüberblick!$W$6</f>
        <v>-</v>
      </c>
      <c r="C532" s="23" t="s">
        <v>90</v>
      </c>
      <c r="D532" s="51" t="str">
        <f>IF(Gesamtüberblick!W37="","ND",Gesamtüberblick!W37)</f>
        <v>ND</v>
      </c>
      <c r="E532" t="s">
        <v>9</v>
      </c>
    </row>
    <row r="533" spans="1:8" ht="15" x14ac:dyDescent="0.3">
      <c r="A533" s="23" t="s">
        <v>3</v>
      </c>
      <c r="B533" s="52" t="str">
        <f>Gesamtüberblick!$W$6</f>
        <v>-</v>
      </c>
      <c r="C533" s="23" t="s">
        <v>91</v>
      </c>
      <c r="D533" s="51" t="str">
        <f>IF(Gesamtüberblick!W38="","ND",Gesamtüberblick!W38)</f>
        <v>ND</v>
      </c>
      <c r="E533" t="s">
        <v>9</v>
      </c>
    </row>
    <row r="534" spans="1:8" x14ac:dyDescent="0.3">
      <c r="A534" s="23" t="s">
        <v>3</v>
      </c>
      <c r="B534" s="52" t="str">
        <f>Gesamtüberblick!$W$6</f>
        <v>-</v>
      </c>
      <c r="C534" s="23" t="s">
        <v>84</v>
      </c>
      <c r="D534" s="51" t="str">
        <f>IF(Gesamtüberblick!W31="","ND",Gesamtüberblick!W31)</f>
        <v>ND</v>
      </c>
      <c r="E534" t="s">
        <v>8</v>
      </c>
    </row>
    <row r="535" spans="1:8" x14ac:dyDescent="0.3">
      <c r="A535" s="23" t="s">
        <v>3</v>
      </c>
      <c r="B535" s="52" t="str">
        <f>Gesamtüberblick!$W$6</f>
        <v>-</v>
      </c>
      <c r="C535" s="23" t="s">
        <v>96</v>
      </c>
      <c r="D535" s="51" t="str">
        <f>IF(Gesamtüberblick!W10="","ND",Gesamtüberblick!W10)</f>
        <v>ND</v>
      </c>
      <c r="E535" t="s">
        <v>201</v>
      </c>
    </row>
    <row r="536" spans="1:8" x14ac:dyDescent="0.3">
      <c r="A536" s="23" t="s">
        <v>3</v>
      </c>
      <c r="B536" s="52" t="str">
        <f>Gesamtüberblick!$W$6</f>
        <v>-</v>
      </c>
      <c r="C536" s="23" t="s">
        <v>97</v>
      </c>
      <c r="D536" s="51" t="str">
        <f>IF(Gesamtüberblick!W9="","ND",Gesamtüberblick!W9)</f>
        <v>ND</v>
      </c>
      <c r="E536" t="s">
        <v>201</v>
      </c>
      <c r="H536" s="22"/>
    </row>
    <row r="537" spans="1:8" x14ac:dyDescent="0.3">
      <c r="A537" s="23" t="s">
        <v>3</v>
      </c>
      <c r="B537" s="52" t="str">
        <f>Gesamtüberblick!$W$6</f>
        <v>-</v>
      </c>
      <c r="C537" s="23" t="s">
        <v>132</v>
      </c>
      <c r="D537" s="51" t="str">
        <f>IF(Gesamtüberblick!W11="","ND",Gesamtüberblick!W11)</f>
        <v>ND</v>
      </c>
      <c r="E537" t="s">
        <v>201</v>
      </c>
    </row>
    <row r="538" spans="1:8" x14ac:dyDescent="0.3">
      <c r="A538" s="23" t="s">
        <v>3</v>
      </c>
      <c r="B538" s="52" t="str">
        <f>Gesamtüberblick!$W$6</f>
        <v>-</v>
      </c>
      <c r="C538" s="23" t="s">
        <v>303</v>
      </c>
      <c r="D538" s="51" t="str">
        <f>IF(Gesamtüberblick!W8="","ND",Gesamtüberblick!W8)</f>
        <v>ND</v>
      </c>
      <c r="E538" t="s">
        <v>201</v>
      </c>
    </row>
    <row r="539" spans="1:8" x14ac:dyDescent="0.3">
      <c r="A539" s="23" t="s">
        <v>3</v>
      </c>
      <c r="B539" s="52" t="str">
        <f>Gesamtüberblick!$W$6</f>
        <v>-</v>
      </c>
      <c r="C539" s="23" t="s">
        <v>87</v>
      </c>
      <c r="D539" s="51" t="str">
        <f>IF(Gesamtüberblick!W34="","ND",Gesamtüberblick!W34)</f>
        <v>ND</v>
      </c>
      <c r="E539" t="s">
        <v>8</v>
      </c>
    </row>
    <row r="540" spans="1:8" x14ac:dyDescent="0.3">
      <c r="A540" s="23" t="s">
        <v>3</v>
      </c>
      <c r="B540" s="52" t="str">
        <f>Gesamtüberblick!$W$6</f>
        <v>-</v>
      </c>
      <c r="C540" s="23" t="s">
        <v>82</v>
      </c>
      <c r="D540" s="51" t="str">
        <f>IF(Gesamtüberblick!W29="","ND",Gesamtüberblick!W29)</f>
        <v>ND</v>
      </c>
      <c r="E540" t="s">
        <v>9</v>
      </c>
    </row>
    <row r="541" spans="1:8" x14ac:dyDescent="0.3">
      <c r="A541" s="23" t="s">
        <v>3</v>
      </c>
      <c r="B541" s="52" t="str">
        <f>Gesamtüberblick!$W$6</f>
        <v>-</v>
      </c>
      <c r="C541" s="23" t="s">
        <v>77</v>
      </c>
      <c r="D541" s="51" t="str">
        <f>IF(Gesamtüberblick!W24="","ND",Gesamtüberblick!W24)</f>
        <v>ND</v>
      </c>
      <c r="E541" t="s">
        <v>9</v>
      </c>
    </row>
    <row r="542" spans="1:8" x14ac:dyDescent="0.3">
      <c r="A542" s="23" t="s">
        <v>3</v>
      </c>
      <c r="B542" s="52" t="str">
        <f>Gesamtüberblick!$W$6</f>
        <v>-</v>
      </c>
      <c r="C542" s="23" t="s">
        <v>78</v>
      </c>
      <c r="D542" s="51" t="str">
        <f>IF(Gesamtüberblick!W25="","ND",Gesamtüberblick!W25)</f>
        <v>ND</v>
      </c>
      <c r="E542" t="s">
        <v>9</v>
      </c>
    </row>
    <row r="543" spans="1:8" x14ac:dyDescent="0.3">
      <c r="A543" s="23" t="s">
        <v>3</v>
      </c>
      <c r="B543" s="52" t="str">
        <f>Gesamtüberblick!$W$6</f>
        <v>-</v>
      </c>
      <c r="C543" s="23" t="s">
        <v>144</v>
      </c>
      <c r="D543" s="51" t="str">
        <f>IF(Gesamtüberblick!W19="","ND",Gesamtüberblick!W19)</f>
        <v>ND</v>
      </c>
      <c r="E543" t="s">
        <v>9</v>
      </c>
    </row>
    <row r="544" spans="1:8" x14ac:dyDescent="0.3">
      <c r="A544" s="23" t="s">
        <v>3</v>
      </c>
      <c r="B544" s="52" t="str">
        <f>Gesamtüberblick!$W$6</f>
        <v>-</v>
      </c>
      <c r="C544" s="23" t="s">
        <v>143</v>
      </c>
      <c r="D544" s="51" t="str">
        <f>IF(Gesamtüberblick!W18="","ND",Gesamtüberblick!W18)</f>
        <v>ND</v>
      </c>
      <c r="E544" t="s">
        <v>202</v>
      </c>
    </row>
    <row r="545" spans="1:5" x14ac:dyDescent="0.3">
      <c r="A545" s="23" t="s">
        <v>3</v>
      </c>
      <c r="B545" s="52" t="str">
        <f>Gesamtüberblick!$W$6</f>
        <v>-</v>
      </c>
      <c r="C545" s="23" t="s">
        <v>152</v>
      </c>
      <c r="D545" s="51" t="str">
        <f>IF(Gesamtüberblick!W42="","ND",Gesamtüberblick!W42)</f>
        <v>ND</v>
      </c>
      <c r="E545" t="s">
        <v>153</v>
      </c>
    </row>
    <row r="546" spans="1:5" x14ac:dyDescent="0.3">
      <c r="A546" s="23" t="s">
        <v>3</v>
      </c>
      <c r="B546" s="52" t="str">
        <f>Gesamtüberblick!$W$6</f>
        <v>-</v>
      </c>
      <c r="C546" s="23" t="s">
        <v>154</v>
      </c>
      <c r="D546" s="51" t="str">
        <f>IF(Gesamtüberblick!W43="","ND",Gesamtüberblick!W43)</f>
        <v>ND</v>
      </c>
      <c r="E546" t="s">
        <v>153</v>
      </c>
    </row>
    <row r="547" spans="1:5" x14ac:dyDescent="0.3">
      <c r="A547" s="23" t="s">
        <v>3</v>
      </c>
      <c r="B547" s="52" t="str">
        <f>Gesamtüberblick!$W$6</f>
        <v>-</v>
      </c>
      <c r="C547" s="23" t="s">
        <v>150</v>
      </c>
      <c r="D547" s="51" t="str">
        <f>IF(Gesamtüberblick!W41="","ND",Gesamtüberblick!W41)</f>
        <v>ND</v>
      </c>
      <c r="E547" t="s">
        <v>151</v>
      </c>
    </row>
    <row r="548" spans="1:5" x14ac:dyDescent="0.3">
      <c r="A548" s="23" t="s">
        <v>3</v>
      </c>
      <c r="B548" s="52" t="str">
        <f>Gesamtüberblick!$W$6</f>
        <v>-</v>
      </c>
      <c r="C548" s="23" t="s">
        <v>149</v>
      </c>
      <c r="D548" s="51" t="str">
        <f>IF(Gesamtüberblick!W40="","ND",Gesamtüberblick!W40)</f>
        <v>ND</v>
      </c>
      <c r="E548" t="s">
        <v>203</v>
      </c>
    </row>
    <row r="549" spans="1:5" x14ac:dyDescent="0.3">
      <c r="A549" s="23" t="s">
        <v>3</v>
      </c>
      <c r="B549" s="52" t="str">
        <f>Gesamtüberblick!$W$6</f>
        <v>-</v>
      </c>
      <c r="C549" s="23" t="s">
        <v>155</v>
      </c>
      <c r="D549" s="51" t="str">
        <f>IF(Gesamtüberblick!W44="","ND",Gesamtüberblick!W44)</f>
        <v>ND</v>
      </c>
      <c r="E549" t="s">
        <v>204</v>
      </c>
    </row>
    <row r="550" spans="1:5" x14ac:dyDescent="0.3">
      <c r="A550" s="23" t="s">
        <v>3</v>
      </c>
      <c r="B550" s="52" t="str">
        <f>Gesamtüberblick!$W$6</f>
        <v>-</v>
      </c>
      <c r="C550" s="23" t="s">
        <v>147</v>
      </c>
      <c r="D550" s="51" t="str">
        <f>IF(Gesamtüberblick!W39="","ND",Gesamtüberblick!W39)</f>
        <v>ND</v>
      </c>
      <c r="E550" t="s">
        <v>205</v>
      </c>
    </row>
    <row r="551" spans="1:5" x14ac:dyDescent="0.3">
      <c r="A551" s="23" t="s">
        <v>3</v>
      </c>
      <c r="B551" s="52" t="str">
        <f>Gesamtüberblick!$W$6</f>
        <v>-</v>
      </c>
      <c r="C551" s="23" t="s">
        <v>89</v>
      </c>
      <c r="D551" s="51" t="str">
        <f>IF(Gesamtüberblick!W36="","ND",Gesamtüberblick!W36)</f>
        <v>ND</v>
      </c>
      <c r="E551" t="s">
        <v>8</v>
      </c>
    </row>
    <row r="552" spans="1:5" x14ac:dyDescent="0.3">
      <c r="A552" s="23" t="s">
        <v>3</v>
      </c>
      <c r="B552" s="52" t="str">
        <f>Gesamtüberblick!$W$6</f>
        <v>-</v>
      </c>
      <c r="C552" s="23" t="s">
        <v>88</v>
      </c>
      <c r="D552" s="51" t="str">
        <f>IF(Gesamtüberblick!W35="","ND",Gesamtüberblick!W35)</f>
        <v>ND</v>
      </c>
      <c r="E552" t="s">
        <v>8</v>
      </c>
    </row>
    <row r="553" spans="1:5" x14ac:dyDescent="0.3">
      <c r="A553" s="23" t="s">
        <v>3</v>
      </c>
      <c r="B553" s="52" t="str">
        <f>Gesamtüberblick!$W$6</f>
        <v>-</v>
      </c>
      <c r="C553" s="23" t="s">
        <v>76</v>
      </c>
      <c r="D553" s="51" t="str">
        <f>IF(Gesamtüberblick!W23="","ND",Gesamtüberblick!W23)</f>
        <v>ND</v>
      </c>
      <c r="E553" t="s">
        <v>9</v>
      </c>
    </row>
    <row r="554" spans="1:5" x14ac:dyDescent="0.3">
      <c r="A554" s="23" t="s">
        <v>3</v>
      </c>
      <c r="B554" s="52" t="str">
        <f>Gesamtüberblick!$W$6</f>
        <v>-</v>
      </c>
      <c r="C554" s="23" t="s">
        <v>79</v>
      </c>
      <c r="D554" s="51" t="str">
        <f>IF(Gesamtüberblick!W26="","ND",Gesamtüberblick!W26)</f>
        <v>ND</v>
      </c>
      <c r="E554" t="s">
        <v>9</v>
      </c>
    </row>
    <row r="555" spans="1:5" x14ac:dyDescent="0.3">
      <c r="A555" s="23" t="s">
        <v>3</v>
      </c>
      <c r="B555" s="52" t="str">
        <f>Gesamtüberblick!$W$6</f>
        <v>-</v>
      </c>
      <c r="C555" s="23" t="s">
        <v>134</v>
      </c>
      <c r="D555" s="51" t="str">
        <f>IF(Gesamtüberblick!W13="","ND",Gesamtüberblick!W13)</f>
        <v>ND</v>
      </c>
      <c r="E555" t="s">
        <v>206</v>
      </c>
    </row>
    <row r="556" spans="1:5" x14ac:dyDescent="0.3">
      <c r="A556" s="23" t="s">
        <v>3</v>
      </c>
      <c r="B556" s="52" t="str">
        <f>Gesamtüberblick!$W$6</f>
        <v>-</v>
      </c>
      <c r="C556" s="23" t="s">
        <v>145</v>
      </c>
      <c r="D556" s="51" t="str">
        <f>IF(Gesamtüberblick!W20="","ND",Gesamtüberblick!W20)</f>
        <v>ND</v>
      </c>
      <c r="E556" t="s">
        <v>207</v>
      </c>
    </row>
    <row r="557" spans="1:5" x14ac:dyDescent="0.3">
      <c r="A557" s="23" t="s">
        <v>4</v>
      </c>
      <c r="B557" s="52" t="str">
        <f>Gesamtüberblick!$Q$6</f>
        <v>Energierückgewinnung</v>
      </c>
      <c r="C557" s="23" t="s">
        <v>133</v>
      </c>
      <c r="D557" s="51">
        <f>IF(Gesamtüberblick!Q12="","ND",Gesamtüberblick!Q12)</f>
        <v>4.2215562549999998E-8</v>
      </c>
      <c r="E557" t="s">
        <v>196</v>
      </c>
    </row>
    <row r="558" spans="1:5" x14ac:dyDescent="0.3">
      <c r="A558" s="23" t="s">
        <v>4</v>
      </c>
      <c r="B558" s="52" t="str">
        <f>Gesamtüberblick!$Q$6</f>
        <v>Energierückgewinnung</v>
      </c>
      <c r="C558" s="23" t="s">
        <v>195</v>
      </c>
      <c r="D558" s="51">
        <f>IF(Gesamtüberblick!Q17="","ND",Gesamtüberblick!Q17)</f>
        <v>1.0681832383800001E-2</v>
      </c>
      <c r="E558" t="s">
        <v>197</v>
      </c>
    </row>
    <row r="559" spans="1:5" x14ac:dyDescent="0.3">
      <c r="A559" s="23" t="s">
        <v>4</v>
      </c>
      <c r="B559" s="52" t="str">
        <f>Gesamtüberblick!$Q$6</f>
        <v>Energierückgewinnung</v>
      </c>
      <c r="C559" s="23" t="s">
        <v>80</v>
      </c>
      <c r="D559" s="51">
        <f>IF(Gesamtüberblick!Q27="","ND",Gesamtüberblick!Q27)</f>
        <v>0</v>
      </c>
      <c r="E559" t="s">
        <v>8</v>
      </c>
    </row>
    <row r="560" spans="1:5" x14ac:dyDescent="0.3">
      <c r="A560" s="23" t="s">
        <v>4</v>
      </c>
      <c r="B560" s="52" t="str">
        <f>Gesamtüberblick!$Q$6</f>
        <v>Energierückgewinnung</v>
      </c>
      <c r="C560" s="23" t="s">
        <v>83</v>
      </c>
      <c r="D560" s="51">
        <f>IF(Gesamtüberblick!Q30="","ND",Gesamtüberblick!Q30)</f>
        <v>3.8178977956000002E-3</v>
      </c>
      <c r="E560" t="s">
        <v>37</v>
      </c>
    </row>
    <row r="561" spans="1:9" x14ac:dyDescent="0.3">
      <c r="A561" s="23" t="s">
        <v>4</v>
      </c>
      <c r="B561" s="52" t="str">
        <f>Gesamtüberblick!$Q$6</f>
        <v>Energierückgewinnung</v>
      </c>
      <c r="C561" s="23" t="s">
        <v>85</v>
      </c>
      <c r="D561" s="51">
        <f>IF(Gesamtüberblick!Q32="","ND",Gesamtüberblick!Q32)</f>
        <v>0.86909126874000009</v>
      </c>
      <c r="E561" t="s">
        <v>8</v>
      </c>
    </row>
    <row r="562" spans="1:9" x14ac:dyDescent="0.3">
      <c r="A562" s="23" t="s">
        <v>4</v>
      </c>
      <c r="B562" s="52" t="str">
        <f>Gesamtüberblick!$Q$6</f>
        <v>Energierückgewinnung</v>
      </c>
      <c r="C562" s="23" t="s">
        <v>86</v>
      </c>
      <c r="D562" s="51">
        <f>IF(Gesamtüberblick!Q33="","ND",Gesamtüberblick!Q33)</f>
        <v>2.4539209286000006E-5</v>
      </c>
      <c r="E562" t="s">
        <v>8</v>
      </c>
    </row>
    <row r="563" spans="1:9" x14ac:dyDescent="0.3">
      <c r="A563" s="23" t="s">
        <v>4</v>
      </c>
      <c r="B563" s="52" t="str">
        <f>Gesamtüberblick!$Q$6</f>
        <v>Energierückgewinnung</v>
      </c>
      <c r="C563" s="23" t="s">
        <v>74</v>
      </c>
      <c r="D563" s="51">
        <f>IF(Gesamtüberblick!Q21="","ND",Gesamtüberblick!Q21)</f>
        <v>0.56998064782000002</v>
      </c>
      <c r="E563" t="s">
        <v>9</v>
      </c>
    </row>
    <row r="564" spans="1:9" x14ac:dyDescent="0.3">
      <c r="A564" s="23" t="s">
        <v>4</v>
      </c>
      <c r="B564" s="52" t="str">
        <f>Gesamtüberblick!$Q$6</f>
        <v>Energierückgewinnung</v>
      </c>
      <c r="C564" s="23" t="s">
        <v>75</v>
      </c>
      <c r="D564" s="51">
        <f>IF(Gesamtüberblick!Q22="","ND",Gesamtüberblick!Q22)</f>
        <v>0</v>
      </c>
      <c r="E564" t="s">
        <v>9</v>
      </c>
    </row>
    <row r="565" spans="1:9" x14ac:dyDescent="0.3">
      <c r="A565" s="23" t="s">
        <v>4</v>
      </c>
      <c r="B565" s="52" t="str">
        <f>Gesamtüberblick!$Q$6</f>
        <v>Energierückgewinnung</v>
      </c>
      <c r="C565" s="23" t="s">
        <v>81</v>
      </c>
      <c r="D565" s="51">
        <f>IF(Gesamtüberblick!Q28="","ND",Gesamtüberblick!Q28)</f>
        <v>0</v>
      </c>
      <c r="E565" t="s">
        <v>9</v>
      </c>
    </row>
    <row r="566" spans="1:9" x14ac:dyDescent="0.3">
      <c r="A566" s="23" t="s">
        <v>4</v>
      </c>
      <c r="B566" s="52" t="str">
        <f>Gesamtüberblick!$Q$6</f>
        <v>Energierückgewinnung</v>
      </c>
      <c r="C566" s="23" t="s">
        <v>140</v>
      </c>
      <c r="D566" s="51">
        <f>IF(Gesamtüberblick!Q16="","ND",Gesamtüberblick!Q16)</f>
        <v>2.9073397386E-2</v>
      </c>
      <c r="E566" t="s">
        <v>198</v>
      </c>
    </row>
    <row r="567" spans="1:9" x14ac:dyDescent="0.3">
      <c r="A567" s="23" t="s">
        <v>4</v>
      </c>
      <c r="B567" s="52" t="str">
        <f>Gesamtüberblick!$Q$6</f>
        <v>Energierückgewinnung</v>
      </c>
      <c r="C567" s="23" t="s">
        <v>138</v>
      </c>
      <c r="D567" s="51">
        <f>IF(Gesamtüberblick!Q15="","ND",Gesamtüberblick!Q15)</f>
        <v>2.7283786942000001E-3</v>
      </c>
      <c r="E567" t="s">
        <v>199</v>
      </c>
    </row>
    <row r="568" spans="1:9" x14ac:dyDescent="0.3">
      <c r="A568" s="23" t="s">
        <v>4</v>
      </c>
      <c r="B568" s="52" t="str">
        <f>Gesamtüberblick!$Q$6</f>
        <v>Energierückgewinnung</v>
      </c>
      <c r="C568" s="23" t="s">
        <v>136</v>
      </c>
      <c r="D568" s="51">
        <f>IF(Gesamtüberblick!Q14="","ND",Gesamtüberblick!Q14)</f>
        <v>1.6420377926800001E-4</v>
      </c>
      <c r="E568" t="s">
        <v>200</v>
      </c>
    </row>
    <row r="569" spans="1:9" x14ac:dyDescent="0.3">
      <c r="A569" s="23" t="s">
        <v>4</v>
      </c>
      <c r="B569" s="52" t="str">
        <f>Gesamtüberblick!$Q$6</f>
        <v>Energierückgewinnung</v>
      </c>
      <c r="C569" s="23" t="s">
        <v>90</v>
      </c>
      <c r="D569" s="51">
        <f>IF(Gesamtüberblick!Q37="","ND",Gesamtüberblick!Q37)</f>
        <v>0</v>
      </c>
      <c r="E569" t="s">
        <v>9</v>
      </c>
    </row>
    <row r="570" spans="1:9" x14ac:dyDescent="0.3">
      <c r="A570" s="23" t="s">
        <v>4</v>
      </c>
      <c r="B570" s="52" t="str">
        <f>Gesamtüberblick!$Q$6</f>
        <v>Energierückgewinnung</v>
      </c>
      <c r="C570" s="23" t="s">
        <v>91</v>
      </c>
      <c r="D570" s="51">
        <f>IF(Gesamtüberblick!Q38="","ND",Gesamtüberblick!Q38)</f>
        <v>0</v>
      </c>
      <c r="E570" t="s">
        <v>9</v>
      </c>
    </row>
    <row r="571" spans="1:9" x14ac:dyDescent="0.3">
      <c r="A571" s="23" t="s">
        <v>4</v>
      </c>
      <c r="B571" s="52" t="str">
        <f>Gesamtüberblick!$Q$6</f>
        <v>Energierückgewinnung</v>
      </c>
      <c r="C571" s="23" t="s">
        <v>84</v>
      </c>
      <c r="D571" s="51">
        <f>IF(Gesamtüberblick!Q31="","ND",Gesamtüberblick!Q31)</f>
        <v>1.7314709342600002E-4</v>
      </c>
      <c r="E571" t="s">
        <v>8</v>
      </c>
    </row>
    <row r="572" spans="1:9" x14ac:dyDescent="0.3">
      <c r="A572" s="23" t="s">
        <v>4</v>
      </c>
      <c r="B572" s="52" t="str">
        <f>Gesamtüberblick!$Q$6</f>
        <v>Energierückgewinnung</v>
      </c>
      <c r="C572" s="23" t="s">
        <v>96</v>
      </c>
      <c r="D572" s="51">
        <f>IF(Gesamtüberblick!Q10="","ND",Gesamtüberblick!Q10)</f>
        <v>0</v>
      </c>
      <c r="E572" t="s">
        <v>201</v>
      </c>
      <c r="H572" s="22"/>
      <c r="I572" s="22"/>
    </row>
    <row r="573" spans="1:9" x14ac:dyDescent="0.3">
      <c r="A573" s="23" t="s">
        <v>4</v>
      </c>
      <c r="B573" s="52" t="str">
        <f>Gesamtüberblick!$Q$6</f>
        <v>Energierückgewinnung</v>
      </c>
      <c r="C573" s="23" t="s">
        <v>97</v>
      </c>
      <c r="D573" s="51">
        <f>IF(Gesamtüberblick!Q9="","ND",Gesamtüberblick!Q9)</f>
        <v>1.9308663538600002</v>
      </c>
      <c r="E573" t="s">
        <v>201</v>
      </c>
    </row>
    <row r="574" spans="1:9" x14ac:dyDescent="0.3">
      <c r="A574" s="23" t="s">
        <v>4</v>
      </c>
      <c r="B574" s="52" t="str">
        <f>Gesamtüberblick!$Q$6</f>
        <v>Energierückgewinnung</v>
      </c>
      <c r="C574" s="23" t="s">
        <v>132</v>
      </c>
      <c r="D574" s="51">
        <f>IF(Gesamtüberblick!Q11="","ND",Gesamtüberblick!Q11)</f>
        <v>1.1354290381200001E-3</v>
      </c>
      <c r="E574" t="s">
        <v>201</v>
      </c>
    </row>
    <row r="575" spans="1:9" x14ac:dyDescent="0.3">
      <c r="A575" s="23" t="s">
        <v>4</v>
      </c>
      <c r="B575" s="52" t="str">
        <f>Gesamtüberblick!$Q$6</f>
        <v>Energierückgewinnung</v>
      </c>
      <c r="C575" s="23" t="s">
        <v>303</v>
      </c>
      <c r="D575" s="51">
        <f>IF(Gesamtüberblick!Q8="","ND",Gesamtüberblick!Q8)</f>
        <v>1.9320017828981202</v>
      </c>
      <c r="E575" t="s">
        <v>201</v>
      </c>
    </row>
    <row r="576" spans="1:9" x14ac:dyDescent="0.3">
      <c r="A576" s="23" t="s">
        <v>4</v>
      </c>
      <c r="B576" s="52" t="str">
        <f>Gesamtüberblick!$Q$6</f>
        <v>Energierückgewinnung</v>
      </c>
      <c r="C576" s="23" t="s">
        <v>87</v>
      </c>
      <c r="D576" s="51">
        <f>IF(Gesamtüberblick!Q34="","ND",Gesamtüberblick!Q34)</f>
        <v>0</v>
      </c>
      <c r="E576" t="s">
        <v>8</v>
      </c>
    </row>
    <row r="577" spans="1:8" x14ac:dyDescent="0.3">
      <c r="A577" s="23" t="s">
        <v>4</v>
      </c>
      <c r="B577" s="52" t="str">
        <f>Gesamtüberblick!$Q$6</f>
        <v>Energierückgewinnung</v>
      </c>
      <c r="C577" s="23" t="s">
        <v>82</v>
      </c>
      <c r="D577" s="51">
        <f>IF(Gesamtüberblick!Q29="","ND",Gesamtüberblick!Q29)</f>
        <v>0</v>
      </c>
      <c r="E577" t="s">
        <v>9</v>
      </c>
    </row>
    <row r="578" spans="1:8" x14ac:dyDescent="0.3">
      <c r="A578" s="23" t="s">
        <v>4</v>
      </c>
      <c r="B578" s="52" t="str">
        <f>Gesamtüberblick!$Q$6</f>
        <v>Energierückgewinnung</v>
      </c>
      <c r="C578" s="23" t="s">
        <v>77</v>
      </c>
      <c r="D578" s="51">
        <f>IF(Gesamtüberblick!Q24="","ND",Gesamtüberblick!Q24)</f>
        <v>27.274110782000005</v>
      </c>
      <c r="E578" t="s">
        <v>9</v>
      </c>
    </row>
    <row r="579" spans="1:8" x14ac:dyDescent="0.3">
      <c r="A579" s="23" t="s">
        <v>4</v>
      </c>
      <c r="B579" s="52" t="str">
        <f>Gesamtüberblick!$Q$6</f>
        <v>Energierückgewinnung</v>
      </c>
      <c r="C579" s="23" t="s">
        <v>78</v>
      </c>
      <c r="D579" s="51">
        <f>IF(Gesamtüberblick!Q25="","ND",Gesamtüberblick!Q25)</f>
        <v>0</v>
      </c>
      <c r="E579" t="s">
        <v>9</v>
      </c>
    </row>
    <row r="580" spans="1:8" x14ac:dyDescent="0.3">
      <c r="A580" s="23" t="s">
        <v>4</v>
      </c>
      <c r="B580" s="52" t="str">
        <f>Gesamtüberblick!$Q$6</f>
        <v>Energierückgewinnung</v>
      </c>
      <c r="C580" s="23" t="s">
        <v>144</v>
      </c>
      <c r="D580" s="51">
        <f>IF(Gesamtüberblick!Q19="","ND",Gesamtüberblick!Q19)</f>
        <v>27.273899115999999</v>
      </c>
      <c r="E580" t="s">
        <v>9</v>
      </c>
    </row>
    <row r="581" spans="1:8" x14ac:dyDescent="0.3">
      <c r="A581" s="23" t="s">
        <v>4</v>
      </c>
      <c r="B581" s="52" t="str">
        <f>Gesamtüberblick!$Q$6</f>
        <v>Energierückgewinnung</v>
      </c>
      <c r="C581" s="23" t="s">
        <v>143</v>
      </c>
      <c r="D581" s="51">
        <f>IF(Gesamtüberblick!Q18="","ND",Gesamtüberblick!Q18)</f>
        <v>8.4523881328000001E-6</v>
      </c>
      <c r="E581" t="s">
        <v>202</v>
      </c>
    </row>
    <row r="582" spans="1:8" x14ac:dyDescent="0.3">
      <c r="A582" s="23" t="s">
        <v>4</v>
      </c>
      <c r="B582" s="52" t="str">
        <f>Gesamtüberblick!$Q$6</f>
        <v>Energierückgewinnung</v>
      </c>
      <c r="C582" s="23" t="s">
        <v>152</v>
      </c>
      <c r="D582" s="51">
        <f>IF(Gesamtüberblick!Q42="","ND",Gesamtüberblick!Q42)</f>
        <v>9.9269802558000011E-10</v>
      </c>
      <c r="E582" t="s">
        <v>153</v>
      </c>
    </row>
    <row r="583" spans="1:8" x14ac:dyDescent="0.3">
      <c r="A583" s="23" t="s">
        <v>4</v>
      </c>
      <c r="B583" s="52" t="str">
        <f>Gesamtüberblick!$Q$6</f>
        <v>Energierückgewinnung</v>
      </c>
      <c r="C583" s="23" t="s">
        <v>154</v>
      </c>
      <c r="D583" s="51">
        <f>IF(Gesamtüberblick!Q43="","ND",Gesamtüberblick!Q43)</f>
        <v>1.9029449335600001E-8</v>
      </c>
      <c r="E583" t="s">
        <v>153</v>
      </c>
    </row>
    <row r="584" spans="1:8" x14ac:dyDescent="0.3">
      <c r="A584" s="23" t="s">
        <v>4</v>
      </c>
      <c r="B584" s="52" t="str">
        <f>Gesamtüberblick!$Q$6</f>
        <v>Energierückgewinnung</v>
      </c>
      <c r="C584" s="23" t="s">
        <v>150</v>
      </c>
      <c r="D584" s="51">
        <f>IF(Gesamtüberblick!Q41="","ND",Gesamtüberblick!Q41)</f>
        <v>14.435773553000001</v>
      </c>
      <c r="E584" t="s">
        <v>151</v>
      </c>
    </row>
    <row r="585" spans="1:8" x14ac:dyDescent="0.3">
      <c r="A585" s="23" t="s">
        <v>4</v>
      </c>
      <c r="B585" s="52" t="str">
        <f>Gesamtüberblick!$Q$6</f>
        <v>Energierückgewinnung</v>
      </c>
      <c r="C585" s="23" t="s">
        <v>149</v>
      </c>
      <c r="D585" s="51">
        <f>IF(Gesamtüberblick!Q40="","ND",Gesamtüberblick!Q40)</f>
        <v>5.4367298305999998E-2</v>
      </c>
      <c r="E585" t="s">
        <v>203</v>
      </c>
    </row>
    <row r="586" spans="1:8" x14ac:dyDescent="0.3">
      <c r="A586" s="23" t="s">
        <v>4</v>
      </c>
      <c r="B586" s="52" t="str">
        <f>Gesamtüberblick!$Q$6</f>
        <v>Energierückgewinnung</v>
      </c>
      <c r="C586" s="23" t="s">
        <v>155</v>
      </c>
      <c r="D586" s="51">
        <f>IF(Gesamtüberblick!Q44="","ND",Gesamtüberblick!Q44)</f>
        <v>11.336348315</v>
      </c>
      <c r="E586" t="s">
        <v>204</v>
      </c>
    </row>
    <row r="587" spans="1:8" x14ac:dyDescent="0.3">
      <c r="A587" s="23" t="s">
        <v>4</v>
      </c>
      <c r="B587" s="52" t="str">
        <f>Gesamtüberblick!$Q$6</f>
        <v>Energierückgewinnung</v>
      </c>
      <c r="C587" s="23" t="s">
        <v>147</v>
      </c>
      <c r="D587" s="51">
        <f>IF(Gesamtüberblick!Q39="","ND",Gesamtüberblick!Q39)</f>
        <v>1.16221537042E-7</v>
      </c>
      <c r="E587" t="s">
        <v>205</v>
      </c>
    </row>
    <row r="588" spans="1:8" x14ac:dyDescent="0.3">
      <c r="A588" s="23" t="s">
        <v>4</v>
      </c>
      <c r="B588" s="52" t="str">
        <f>Gesamtüberblick!$Q$6</f>
        <v>Energierückgewinnung</v>
      </c>
      <c r="C588" s="23" t="s">
        <v>89</v>
      </c>
      <c r="D588" s="51">
        <f>IF(Gesamtüberblick!Q36="","ND",Gesamtüberblick!Q36)</f>
        <v>0</v>
      </c>
      <c r="E588" t="s">
        <v>8</v>
      </c>
    </row>
    <row r="589" spans="1:8" x14ac:dyDescent="0.3">
      <c r="A589" s="23" t="s">
        <v>4</v>
      </c>
      <c r="B589" s="52" t="str">
        <f>Gesamtüberblick!$Q$6</f>
        <v>Energierückgewinnung</v>
      </c>
      <c r="C589" s="23" t="s">
        <v>88</v>
      </c>
      <c r="D589" s="51">
        <f>IF(Gesamtüberblick!Q35="","ND",Gesamtüberblick!Q35)</f>
        <v>0</v>
      </c>
      <c r="E589" t="s">
        <v>8</v>
      </c>
    </row>
    <row r="590" spans="1:8" x14ac:dyDescent="0.3">
      <c r="A590" s="23" t="s">
        <v>4</v>
      </c>
      <c r="B590" s="52" t="str">
        <f>Gesamtüberblick!$Q$6</f>
        <v>Energierückgewinnung</v>
      </c>
      <c r="C590" s="23" t="s">
        <v>76</v>
      </c>
      <c r="D590" s="51">
        <f>IF(Gesamtüberblick!Q23="","ND",Gesamtüberblick!Q23)</f>
        <v>0.56998064782000002</v>
      </c>
      <c r="E590" t="s">
        <v>9</v>
      </c>
    </row>
    <row r="591" spans="1:8" x14ac:dyDescent="0.3">
      <c r="A591" s="23" t="s">
        <v>4</v>
      </c>
      <c r="B591" s="52" t="str">
        <f>Gesamtüberblick!$Q$6</f>
        <v>Energierückgewinnung</v>
      </c>
      <c r="C591" s="23" t="s">
        <v>79</v>
      </c>
      <c r="D591" s="51">
        <f>IF(Gesamtüberblick!Q26="","ND",Gesamtüberblick!Q26)</f>
        <v>27.274110782000005</v>
      </c>
      <c r="E591" t="s">
        <v>9</v>
      </c>
      <c r="G591" s="22"/>
      <c r="H591" s="22"/>
    </row>
    <row r="592" spans="1:8" x14ac:dyDescent="0.3">
      <c r="A592" s="23" t="s">
        <v>4</v>
      </c>
      <c r="B592" s="52" t="str">
        <f>Gesamtüberblick!$Q$6</f>
        <v>Energierückgewinnung</v>
      </c>
      <c r="C592" s="23" t="s">
        <v>134</v>
      </c>
      <c r="D592" s="51">
        <f>IF(Gesamtüberblick!Q13="","ND",Gesamtüberblick!Q13)</f>
        <v>7.4880873806000003E-3</v>
      </c>
      <c r="E592" t="s">
        <v>206</v>
      </c>
    </row>
    <row r="593" spans="1:5" x14ac:dyDescent="0.3">
      <c r="A593" s="23" t="s">
        <v>4</v>
      </c>
      <c r="B593" s="52" t="str">
        <f>Gesamtüberblick!$Q$6</f>
        <v>Energierückgewinnung</v>
      </c>
      <c r="C593" s="23" t="s">
        <v>145</v>
      </c>
      <c r="D593" s="51">
        <f>IF(Gesamtüberblick!Q20="","ND",Gesamtüberblick!Q20)</f>
        <v>0.11281784541800001</v>
      </c>
      <c r="E593" t="s">
        <v>207</v>
      </c>
    </row>
    <row r="594" spans="1:5" x14ac:dyDescent="0.3">
      <c r="A594" s="23" t="s">
        <v>4</v>
      </c>
      <c r="B594" s="52" t="str">
        <f>Gesamtüberblick!$X$6</f>
        <v>-</v>
      </c>
      <c r="C594" s="23" t="s">
        <v>133</v>
      </c>
      <c r="D594" s="51" t="str">
        <f>IF(Gesamtüberblick!X12="","ND",Gesamtüberblick!X12)</f>
        <v>ND</v>
      </c>
      <c r="E594" t="s">
        <v>196</v>
      </c>
    </row>
    <row r="595" spans="1:5" x14ac:dyDescent="0.3">
      <c r="A595" s="23" t="s">
        <v>4</v>
      </c>
      <c r="B595" s="52" t="str">
        <f>Gesamtüberblick!$X$6</f>
        <v>-</v>
      </c>
      <c r="C595" s="23" t="s">
        <v>195</v>
      </c>
      <c r="D595" s="51" t="str">
        <f>IF(Gesamtüberblick!X17="","ND",Gesamtüberblick!X17)</f>
        <v>ND</v>
      </c>
      <c r="E595" t="s">
        <v>197</v>
      </c>
    </row>
    <row r="596" spans="1:5" x14ac:dyDescent="0.3">
      <c r="A596" s="23" t="s">
        <v>4</v>
      </c>
      <c r="B596" s="52" t="str">
        <f>Gesamtüberblick!$X$6</f>
        <v>-</v>
      </c>
      <c r="C596" s="23" t="s">
        <v>80</v>
      </c>
      <c r="D596" s="51" t="str">
        <f>IF(Gesamtüberblick!X27="","ND",Gesamtüberblick!X27)</f>
        <v>ND</v>
      </c>
      <c r="E596" t="s">
        <v>8</v>
      </c>
    </row>
    <row r="597" spans="1:5" x14ac:dyDescent="0.3">
      <c r="A597" s="23" t="s">
        <v>4</v>
      </c>
      <c r="B597" s="52" t="str">
        <f>Gesamtüberblick!$X$6</f>
        <v>-</v>
      </c>
      <c r="C597" s="23" t="s">
        <v>83</v>
      </c>
      <c r="D597" s="51" t="str">
        <f>IF(Gesamtüberblick!X30="","ND",Gesamtüberblick!X30)</f>
        <v>ND</v>
      </c>
      <c r="E597" t="s">
        <v>37</v>
      </c>
    </row>
    <row r="598" spans="1:5" x14ac:dyDescent="0.3">
      <c r="A598" s="23" t="s">
        <v>4</v>
      </c>
      <c r="B598" s="52" t="str">
        <f>Gesamtüberblick!$X$6</f>
        <v>-</v>
      </c>
      <c r="C598" s="23" t="s">
        <v>85</v>
      </c>
      <c r="D598" s="51" t="str">
        <f>IF(Gesamtüberblick!X32="","ND",Gesamtüberblick!X32)</f>
        <v>ND</v>
      </c>
      <c r="E598" t="s">
        <v>8</v>
      </c>
    </row>
    <row r="599" spans="1:5" x14ac:dyDescent="0.3">
      <c r="A599" s="23" t="s">
        <v>4</v>
      </c>
      <c r="B599" s="52" t="str">
        <f>Gesamtüberblick!$X$6</f>
        <v>-</v>
      </c>
      <c r="C599" s="23" t="s">
        <v>86</v>
      </c>
      <c r="D599" s="51" t="str">
        <f>IF(Gesamtüberblick!X33="","ND",Gesamtüberblick!X33)</f>
        <v>ND</v>
      </c>
      <c r="E599" t="s">
        <v>8</v>
      </c>
    </row>
    <row r="600" spans="1:5" x14ac:dyDescent="0.3">
      <c r="A600" s="23" t="s">
        <v>4</v>
      </c>
      <c r="B600" s="52" t="str">
        <f>Gesamtüberblick!$X$6</f>
        <v>-</v>
      </c>
      <c r="C600" s="23" t="s">
        <v>74</v>
      </c>
      <c r="D600" s="51" t="str">
        <f>IF(Gesamtüberblick!X21="","ND",Gesamtüberblick!X21)</f>
        <v>ND</v>
      </c>
      <c r="E600" t="s">
        <v>9</v>
      </c>
    </row>
    <row r="601" spans="1:5" x14ac:dyDescent="0.3">
      <c r="A601" s="23" t="s">
        <v>4</v>
      </c>
      <c r="B601" s="52" t="str">
        <f>Gesamtüberblick!$X$6</f>
        <v>-</v>
      </c>
      <c r="C601" s="23" t="s">
        <v>75</v>
      </c>
      <c r="D601" s="51" t="str">
        <f>IF(Gesamtüberblick!X22="","ND",Gesamtüberblick!X22)</f>
        <v>ND</v>
      </c>
      <c r="E601" t="s">
        <v>9</v>
      </c>
    </row>
    <row r="602" spans="1:5" x14ac:dyDescent="0.3">
      <c r="A602" s="23" t="s">
        <v>4</v>
      </c>
      <c r="B602" s="52" t="str">
        <f>Gesamtüberblick!$X$6</f>
        <v>-</v>
      </c>
      <c r="C602" s="23" t="s">
        <v>81</v>
      </c>
      <c r="D602" s="51" t="str">
        <f>IF(Gesamtüberblick!X28="","ND",Gesamtüberblick!X28)</f>
        <v>ND</v>
      </c>
      <c r="E602" t="s">
        <v>9</v>
      </c>
    </row>
    <row r="603" spans="1:5" x14ac:dyDescent="0.3">
      <c r="A603" s="23" t="s">
        <v>4</v>
      </c>
      <c r="B603" s="52" t="str">
        <f>Gesamtüberblick!$X$6</f>
        <v>-</v>
      </c>
      <c r="C603" s="23" t="s">
        <v>140</v>
      </c>
      <c r="D603" s="51" t="str">
        <f>IF(Gesamtüberblick!X16="","ND",Gesamtüberblick!X16)</f>
        <v>ND</v>
      </c>
      <c r="E603" t="s">
        <v>198</v>
      </c>
    </row>
    <row r="604" spans="1:5" x14ac:dyDescent="0.3">
      <c r="A604" s="23" t="s">
        <v>4</v>
      </c>
      <c r="B604" s="52" t="str">
        <f>Gesamtüberblick!$X$6</f>
        <v>-</v>
      </c>
      <c r="C604" s="23" t="s">
        <v>138</v>
      </c>
      <c r="D604" s="51" t="str">
        <f>IF(Gesamtüberblick!X15="","ND",Gesamtüberblick!X15)</f>
        <v>ND</v>
      </c>
      <c r="E604" t="s">
        <v>199</v>
      </c>
    </row>
    <row r="605" spans="1:5" x14ac:dyDescent="0.3">
      <c r="A605" s="23" t="s">
        <v>4</v>
      </c>
      <c r="B605" s="52" t="str">
        <f>Gesamtüberblick!$X$6</f>
        <v>-</v>
      </c>
      <c r="C605" s="23" t="s">
        <v>136</v>
      </c>
      <c r="D605" s="51" t="str">
        <f>IF(Gesamtüberblick!X14="","ND",Gesamtüberblick!X14)</f>
        <v>ND</v>
      </c>
      <c r="E605" t="s">
        <v>200</v>
      </c>
    </row>
    <row r="606" spans="1:5" x14ac:dyDescent="0.3">
      <c r="A606" s="23" t="s">
        <v>4</v>
      </c>
      <c r="B606" s="52" t="str">
        <f>Gesamtüberblick!$X$6</f>
        <v>-</v>
      </c>
      <c r="C606" s="23" t="s">
        <v>90</v>
      </c>
      <c r="D606" s="51" t="str">
        <f>IF(Gesamtüberblick!X37="","ND",Gesamtüberblick!X37)</f>
        <v>ND</v>
      </c>
      <c r="E606" t="s">
        <v>9</v>
      </c>
    </row>
    <row r="607" spans="1:5" x14ac:dyDescent="0.3">
      <c r="A607" s="23" t="s">
        <v>4</v>
      </c>
      <c r="B607" s="52" t="str">
        <f>Gesamtüberblick!$X$6</f>
        <v>-</v>
      </c>
      <c r="C607" s="23" t="s">
        <v>91</v>
      </c>
      <c r="D607" s="51" t="str">
        <f>IF(Gesamtüberblick!X38="","ND",Gesamtüberblick!X38)</f>
        <v>ND</v>
      </c>
      <c r="E607" t="s">
        <v>9</v>
      </c>
    </row>
    <row r="608" spans="1:5" x14ac:dyDescent="0.3">
      <c r="A608" s="23" t="s">
        <v>4</v>
      </c>
      <c r="B608" s="52" t="str">
        <f>Gesamtüberblick!$X$6</f>
        <v>-</v>
      </c>
      <c r="C608" s="23" t="s">
        <v>84</v>
      </c>
      <c r="D608" s="51" t="str">
        <f>IF(Gesamtüberblick!X31="","ND",Gesamtüberblick!X31)</f>
        <v>ND</v>
      </c>
      <c r="E608" t="s">
        <v>8</v>
      </c>
    </row>
    <row r="609" spans="1:9" x14ac:dyDescent="0.3">
      <c r="A609" s="23" t="s">
        <v>4</v>
      </c>
      <c r="B609" s="52" t="str">
        <f>Gesamtüberblick!$X$6</f>
        <v>-</v>
      </c>
      <c r="C609" s="23" t="s">
        <v>96</v>
      </c>
      <c r="D609" s="51" t="str">
        <f>IF(Gesamtüberblick!X10="","ND",Gesamtüberblick!X10)</f>
        <v>ND</v>
      </c>
      <c r="E609" t="s">
        <v>201</v>
      </c>
      <c r="H609" s="22"/>
      <c r="I609" s="22"/>
    </row>
    <row r="610" spans="1:9" x14ac:dyDescent="0.3">
      <c r="A610" s="23" t="s">
        <v>4</v>
      </c>
      <c r="B610" s="52" t="str">
        <f>Gesamtüberblick!$X$6</f>
        <v>-</v>
      </c>
      <c r="C610" s="23" t="s">
        <v>97</v>
      </c>
      <c r="D610" s="51" t="str">
        <f>IF(Gesamtüberblick!X9="","ND",Gesamtüberblick!X9)</f>
        <v>ND</v>
      </c>
      <c r="E610" t="s">
        <v>201</v>
      </c>
    </row>
    <row r="611" spans="1:9" x14ac:dyDescent="0.3">
      <c r="A611" s="23" t="s">
        <v>4</v>
      </c>
      <c r="B611" s="52" t="str">
        <f>Gesamtüberblick!$X$6</f>
        <v>-</v>
      </c>
      <c r="C611" s="23" t="s">
        <v>132</v>
      </c>
      <c r="D611" s="51" t="str">
        <f>IF(Gesamtüberblick!X11="","ND",Gesamtüberblick!X11)</f>
        <v>ND</v>
      </c>
      <c r="E611" t="s">
        <v>201</v>
      </c>
    </row>
    <row r="612" spans="1:9" x14ac:dyDescent="0.3">
      <c r="A612" s="23" t="s">
        <v>4</v>
      </c>
      <c r="B612" s="52" t="str">
        <f>Gesamtüberblick!$X$6</f>
        <v>-</v>
      </c>
      <c r="C612" s="23" t="s">
        <v>303</v>
      </c>
      <c r="D612" s="51" t="str">
        <f>IF(Gesamtüberblick!X8="","ND",Gesamtüberblick!X8)</f>
        <v>ND</v>
      </c>
      <c r="E612" t="s">
        <v>201</v>
      </c>
    </row>
    <row r="613" spans="1:9" x14ac:dyDescent="0.3">
      <c r="A613" s="23" t="s">
        <v>4</v>
      </c>
      <c r="B613" s="52" t="str">
        <f>Gesamtüberblick!$X$6</f>
        <v>-</v>
      </c>
      <c r="C613" s="23" t="s">
        <v>87</v>
      </c>
      <c r="D613" s="51" t="str">
        <f>IF(Gesamtüberblick!X34="","ND",Gesamtüberblick!X34)</f>
        <v>ND</v>
      </c>
      <c r="E613" t="s">
        <v>8</v>
      </c>
    </row>
    <row r="614" spans="1:9" x14ac:dyDescent="0.3">
      <c r="A614" s="23" t="s">
        <v>4</v>
      </c>
      <c r="B614" s="52" t="str">
        <f>Gesamtüberblick!$X$6</f>
        <v>-</v>
      </c>
      <c r="C614" s="23" t="s">
        <v>82</v>
      </c>
      <c r="D614" s="51" t="str">
        <f>IF(Gesamtüberblick!X29="","ND",Gesamtüberblick!X29)</f>
        <v>ND</v>
      </c>
      <c r="E614" t="s">
        <v>9</v>
      </c>
    </row>
    <row r="615" spans="1:9" x14ac:dyDescent="0.3">
      <c r="A615" s="23" t="s">
        <v>4</v>
      </c>
      <c r="B615" s="52" t="str">
        <f>Gesamtüberblick!$X$6</f>
        <v>-</v>
      </c>
      <c r="C615" s="23" t="s">
        <v>77</v>
      </c>
      <c r="D615" s="51" t="str">
        <f>IF(Gesamtüberblick!X24="","ND",Gesamtüberblick!X24)</f>
        <v>ND</v>
      </c>
      <c r="E615" t="s">
        <v>9</v>
      </c>
    </row>
    <row r="616" spans="1:9" x14ac:dyDescent="0.3">
      <c r="A616" s="23" t="s">
        <v>4</v>
      </c>
      <c r="B616" s="52" t="str">
        <f>Gesamtüberblick!$X$6</f>
        <v>-</v>
      </c>
      <c r="C616" s="23" t="s">
        <v>78</v>
      </c>
      <c r="D616" s="51" t="str">
        <f>IF(Gesamtüberblick!X25="","ND",Gesamtüberblick!X25)</f>
        <v>ND</v>
      </c>
      <c r="E616" t="s">
        <v>9</v>
      </c>
    </row>
    <row r="617" spans="1:9" x14ac:dyDescent="0.3">
      <c r="A617" s="23" t="s">
        <v>4</v>
      </c>
      <c r="B617" s="52" t="str">
        <f>Gesamtüberblick!$X$6</f>
        <v>-</v>
      </c>
      <c r="C617" s="23" t="s">
        <v>144</v>
      </c>
      <c r="D617" s="51" t="str">
        <f>IF(Gesamtüberblick!X19="","ND",Gesamtüberblick!X19)</f>
        <v>ND</v>
      </c>
      <c r="E617" t="s">
        <v>9</v>
      </c>
    </row>
    <row r="618" spans="1:9" x14ac:dyDescent="0.3">
      <c r="A618" s="23" t="s">
        <v>4</v>
      </c>
      <c r="B618" s="52" t="str">
        <f>Gesamtüberblick!$X$6</f>
        <v>-</v>
      </c>
      <c r="C618" s="23" t="s">
        <v>143</v>
      </c>
      <c r="D618" s="51" t="str">
        <f>IF(Gesamtüberblick!X18="","ND",Gesamtüberblick!X18)</f>
        <v>ND</v>
      </c>
      <c r="E618" t="s">
        <v>202</v>
      </c>
    </row>
    <row r="619" spans="1:9" x14ac:dyDescent="0.3">
      <c r="A619" s="23" t="s">
        <v>4</v>
      </c>
      <c r="B619" s="52" t="str">
        <f>Gesamtüberblick!$X$6</f>
        <v>-</v>
      </c>
      <c r="C619" s="23" t="s">
        <v>152</v>
      </c>
      <c r="D619" s="51" t="str">
        <f>IF(Gesamtüberblick!X42="","ND",Gesamtüberblick!X42)</f>
        <v>ND</v>
      </c>
      <c r="E619" t="s">
        <v>153</v>
      </c>
    </row>
    <row r="620" spans="1:9" x14ac:dyDescent="0.3">
      <c r="A620" s="23" t="s">
        <v>4</v>
      </c>
      <c r="B620" s="52" t="str">
        <f>Gesamtüberblick!$X$6</f>
        <v>-</v>
      </c>
      <c r="C620" s="23" t="s">
        <v>154</v>
      </c>
      <c r="D620" s="51" t="str">
        <f>IF(Gesamtüberblick!X43="","ND",Gesamtüberblick!X43)</f>
        <v>ND</v>
      </c>
      <c r="E620" t="s">
        <v>153</v>
      </c>
    </row>
    <row r="621" spans="1:9" x14ac:dyDescent="0.3">
      <c r="A621" s="23" t="s">
        <v>4</v>
      </c>
      <c r="B621" s="52" t="str">
        <f>Gesamtüberblick!$X$6</f>
        <v>-</v>
      </c>
      <c r="C621" s="23" t="s">
        <v>150</v>
      </c>
      <c r="D621" s="51" t="str">
        <f>IF(Gesamtüberblick!X41="","ND",Gesamtüberblick!X41)</f>
        <v>ND</v>
      </c>
      <c r="E621" t="s">
        <v>151</v>
      </c>
    </row>
    <row r="622" spans="1:9" x14ac:dyDescent="0.3">
      <c r="A622" s="23" t="s">
        <v>4</v>
      </c>
      <c r="B622" s="52" t="str">
        <f>Gesamtüberblick!$X$6</f>
        <v>-</v>
      </c>
      <c r="C622" s="23" t="s">
        <v>149</v>
      </c>
      <c r="D622" s="51" t="str">
        <f>IF(Gesamtüberblick!X40="","ND",Gesamtüberblick!X40)</f>
        <v>ND</v>
      </c>
      <c r="E622" t="s">
        <v>203</v>
      </c>
    </row>
    <row r="623" spans="1:9" x14ac:dyDescent="0.3">
      <c r="A623" s="23" t="s">
        <v>4</v>
      </c>
      <c r="B623" s="52" t="str">
        <f>Gesamtüberblick!$X$6</f>
        <v>-</v>
      </c>
      <c r="C623" s="23" t="s">
        <v>155</v>
      </c>
      <c r="D623" s="51" t="str">
        <f>IF(Gesamtüberblick!X44="","ND",Gesamtüberblick!X44)</f>
        <v>ND</v>
      </c>
      <c r="E623" t="s">
        <v>204</v>
      </c>
    </row>
    <row r="624" spans="1:9" x14ac:dyDescent="0.3">
      <c r="A624" s="23" t="s">
        <v>4</v>
      </c>
      <c r="B624" s="52" t="str">
        <f>Gesamtüberblick!$X$6</f>
        <v>-</v>
      </c>
      <c r="C624" s="23" t="s">
        <v>147</v>
      </c>
      <c r="D624" s="51" t="str">
        <f>IF(Gesamtüberblick!X39="","ND",Gesamtüberblick!X39)</f>
        <v>ND</v>
      </c>
      <c r="E624" t="s">
        <v>205</v>
      </c>
    </row>
    <row r="625" spans="1:8" x14ac:dyDescent="0.3">
      <c r="A625" s="23" t="s">
        <v>4</v>
      </c>
      <c r="B625" s="52" t="str">
        <f>Gesamtüberblick!$X$6</f>
        <v>-</v>
      </c>
      <c r="C625" s="23" t="s">
        <v>89</v>
      </c>
      <c r="D625" s="51" t="str">
        <f>IF(Gesamtüberblick!X36="","ND",Gesamtüberblick!X36)</f>
        <v>ND</v>
      </c>
      <c r="E625" t="s">
        <v>8</v>
      </c>
    </row>
    <row r="626" spans="1:8" x14ac:dyDescent="0.3">
      <c r="A626" s="23" t="s">
        <v>4</v>
      </c>
      <c r="B626" s="52" t="str">
        <f>Gesamtüberblick!$X$6</f>
        <v>-</v>
      </c>
      <c r="C626" s="23" t="s">
        <v>88</v>
      </c>
      <c r="D626" s="51" t="str">
        <f>IF(Gesamtüberblick!X35="","ND",Gesamtüberblick!X35)</f>
        <v>ND</v>
      </c>
      <c r="E626" t="s">
        <v>8</v>
      </c>
    </row>
    <row r="627" spans="1:8" x14ac:dyDescent="0.3">
      <c r="A627" s="23" t="s">
        <v>4</v>
      </c>
      <c r="B627" s="52" t="str">
        <f>Gesamtüberblick!$X$6</f>
        <v>-</v>
      </c>
      <c r="C627" s="23" t="s">
        <v>76</v>
      </c>
      <c r="D627" s="51" t="str">
        <f>IF(Gesamtüberblick!X23="","ND",Gesamtüberblick!X23)</f>
        <v>ND</v>
      </c>
      <c r="E627" t="s">
        <v>9</v>
      </c>
    </row>
    <row r="628" spans="1:8" x14ac:dyDescent="0.3">
      <c r="A628" s="23" t="s">
        <v>4</v>
      </c>
      <c r="B628" s="52" t="str">
        <f>Gesamtüberblick!$X$6</f>
        <v>-</v>
      </c>
      <c r="C628" s="23" t="s">
        <v>79</v>
      </c>
      <c r="D628" s="51" t="str">
        <f>IF(Gesamtüberblick!X26="","ND",Gesamtüberblick!X26)</f>
        <v>ND</v>
      </c>
      <c r="E628" t="s">
        <v>9</v>
      </c>
      <c r="G628" s="22"/>
      <c r="H628" s="22"/>
    </row>
    <row r="629" spans="1:8" x14ac:dyDescent="0.3">
      <c r="A629" s="23" t="s">
        <v>4</v>
      </c>
      <c r="B629" s="52" t="str">
        <f>Gesamtüberblick!$X$6</f>
        <v>-</v>
      </c>
      <c r="C629" s="23" t="s">
        <v>134</v>
      </c>
      <c r="D629" s="51" t="str">
        <f>IF(Gesamtüberblick!X13="","ND",Gesamtüberblick!X13)</f>
        <v>ND</v>
      </c>
      <c r="E629" t="s">
        <v>206</v>
      </c>
    </row>
    <row r="630" spans="1:8" x14ac:dyDescent="0.3">
      <c r="A630" s="23" t="s">
        <v>4</v>
      </c>
      <c r="B630" s="52" t="str">
        <f>Gesamtüberblick!$X$6</f>
        <v>-</v>
      </c>
      <c r="C630" s="23" t="s">
        <v>145</v>
      </c>
      <c r="D630" s="51" t="str">
        <f>IF(Gesamtüberblick!X20="","ND",Gesamtüberblick!X20)</f>
        <v>ND</v>
      </c>
      <c r="E630" t="s">
        <v>207</v>
      </c>
    </row>
    <row r="631" spans="1:8" x14ac:dyDescent="0.3">
      <c r="A631" s="23" t="s">
        <v>5</v>
      </c>
      <c r="B631" s="52" t="str">
        <f>Gesamtüberblick!$R$6</f>
        <v>Energierückgewinnung</v>
      </c>
      <c r="C631" s="23" t="s">
        <v>133</v>
      </c>
      <c r="D631" s="51">
        <f>IF(Gesamtüberblick!R12="","ND",Gesamtüberblick!R12)</f>
        <v>2.19832255708E-8</v>
      </c>
      <c r="E631" t="s">
        <v>196</v>
      </c>
    </row>
    <row r="632" spans="1:8" x14ac:dyDescent="0.3">
      <c r="A632" s="23" t="s">
        <v>5</v>
      </c>
      <c r="B632" s="52" t="str">
        <f>Gesamtüberblick!$R$6</f>
        <v>Energierückgewinnung</v>
      </c>
      <c r="C632" s="23" t="s">
        <v>195</v>
      </c>
      <c r="D632" s="51">
        <f>IF(Gesamtüberblick!R17="","ND",Gesamtüberblick!R17)</f>
        <v>6.6843101686000009E-3</v>
      </c>
      <c r="E632" t="s">
        <v>197</v>
      </c>
    </row>
    <row r="633" spans="1:8" x14ac:dyDescent="0.3">
      <c r="A633" s="23" t="s">
        <v>5</v>
      </c>
      <c r="B633" s="52" t="str">
        <f>Gesamtüberblick!$R$6</f>
        <v>Energierückgewinnung</v>
      </c>
      <c r="C633" s="23" t="s">
        <v>80</v>
      </c>
      <c r="D633" s="51">
        <f>IF(Gesamtüberblick!R27="","ND",Gesamtüberblick!R27)</f>
        <v>0</v>
      </c>
      <c r="E633" t="s">
        <v>8</v>
      </c>
    </row>
    <row r="634" spans="1:8" x14ac:dyDescent="0.3">
      <c r="A634" s="23" t="s">
        <v>5</v>
      </c>
      <c r="B634" s="52" t="str">
        <f>Gesamtüberblick!$R$6</f>
        <v>Energierückgewinnung</v>
      </c>
      <c r="C634" s="23" t="s">
        <v>83</v>
      </c>
      <c r="D634" s="51">
        <f>IF(Gesamtüberblick!R30="","ND",Gesamtüberblick!R30)</f>
        <v>1.6908966787200001E-2</v>
      </c>
      <c r="E634" t="s">
        <v>37</v>
      </c>
    </row>
    <row r="635" spans="1:8" x14ac:dyDescent="0.3">
      <c r="A635" s="23" t="s">
        <v>5</v>
      </c>
      <c r="B635" s="52" t="str">
        <f>Gesamtüberblick!$R$6</f>
        <v>Energierückgewinnung</v>
      </c>
      <c r="C635" s="23" t="s">
        <v>85</v>
      </c>
      <c r="D635" s="51">
        <f>IF(Gesamtüberblick!R32="","ND",Gesamtüberblick!R32)</f>
        <v>4.5083974120000008</v>
      </c>
      <c r="E635" t="s">
        <v>8</v>
      </c>
    </row>
    <row r="636" spans="1:8" x14ac:dyDescent="0.3">
      <c r="A636" s="23" t="s">
        <v>5</v>
      </c>
      <c r="B636" s="52" t="str">
        <f>Gesamtüberblick!$R$6</f>
        <v>Energierückgewinnung</v>
      </c>
      <c r="C636" s="23" t="s">
        <v>86</v>
      </c>
      <c r="D636" s="51">
        <f>IF(Gesamtüberblick!R33="","ND",Gesamtüberblick!R33)</f>
        <v>4.6772110487999999E-6</v>
      </c>
      <c r="E636" t="s">
        <v>8</v>
      </c>
    </row>
    <row r="637" spans="1:8" x14ac:dyDescent="0.3">
      <c r="A637" s="23" t="s">
        <v>5</v>
      </c>
      <c r="B637" s="52" t="str">
        <f>Gesamtüberblick!$R$6</f>
        <v>Energierückgewinnung</v>
      </c>
      <c r="C637" s="23" t="s">
        <v>74</v>
      </c>
      <c r="D637" s="51">
        <f>IF(Gesamtüberblick!R21="","ND",Gesamtüberblick!R21)</f>
        <v>409.22773140180618</v>
      </c>
      <c r="E637" t="s">
        <v>9</v>
      </c>
    </row>
    <row r="638" spans="1:8" x14ac:dyDescent="0.3">
      <c r="A638" s="23" t="s">
        <v>5</v>
      </c>
      <c r="B638" s="52" t="str">
        <f>Gesamtüberblick!$R$6</f>
        <v>Energierückgewinnung</v>
      </c>
      <c r="C638" s="23" t="s">
        <v>75</v>
      </c>
      <c r="D638" s="51">
        <f>IF(Gesamtüberblick!R22="","ND",Gesamtüberblick!R22)</f>
        <v>-409.0380341880342</v>
      </c>
      <c r="E638" t="s">
        <v>9</v>
      </c>
    </row>
    <row r="639" spans="1:8" x14ac:dyDescent="0.3">
      <c r="A639" s="23" t="s">
        <v>5</v>
      </c>
      <c r="B639" s="52" t="str">
        <f>Gesamtüberblick!$R$6</f>
        <v>Energierückgewinnung</v>
      </c>
      <c r="C639" s="23" t="s">
        <v>81</v>
      </c>
      <c r="D639" s="51">
        <f>IF(Gesamtüberblick!R28="","ND",Gesamtüberblick!R28)</f>
        <v>0</v>
      </c>
      <c r="E639" t="s">
        <v>9</v>
      </c>
    </row>
    <row r="640" spans="1:8" x14ac:dyDescent="0.3">
      <c r="A640" s="23" t="s">
        <v>5</v>
      </c>
      <c r="B640" s="52" t="str">
        <f>Gesamtüberblick!$R$6</f>
        <v>Energierückgewinnung</v>
      </c>
      <c r="C640" s="23" t="s">
        <v>140</v>
      </c>
      <c r="D640" s="51">
        <f>IF(Gesamtüberblick!R16="","ND",Gesamtüberblick!R16)</f>
        <v>2.5492106358000002E-2</v>
      </c>
      <c r="E640" t="s">
        <v>198</v>
      </c>
    </row>
    <row r="641" spans="1:9" x14ac:dyDescent="0.3">
      <c r="A641" s="23" t="s">
        <v>5</v>
      </c>
      <c r="B641" s="52" t="str">
        <f>Gesamtüberblick!$R$6</f>
        <v>Energierückgewinnung</v>
      </c>
      <c r="C641" s="23" t="s">
        <v>138</v>
      </c>
      <c r="D641" s="51">
        <f>IF(Gesamtüberblick!R15="","ND",Gesamtüberblick!R15)</f>
        <v>3.2260305810000002E-3</v>
      </c>
      <c r="E641" t="s">
        <v>199</v>
      </c>
    </row>
    <row r="642" spans="1:9" x14ac:dyDescent="0.3">
      <c r="A642" s="23" t="s">
        <v>5</v>
      </c>
      <c r="B642" s="52" t="str">
        <f>Gesamtüberblick!$R$6</f>
        <v>Energierückgewinnung</v>
      </c>
      <c r="C642" s="23" t="s">
        <v>136</v>
      </c>
      <c r="D642" s="51">
        <f>IF(Gesamtüberblick!R14="","ND",Gesamtüberblick!R14)</f>
        <v>1.1323442038800001E-3</v>
      </c>
      <c r="E642" t="s">
        <v>200</v>
      </c>
    </row>
    <row r="643" spans="1:9" x14ac:dyDescent="0.3">
      <c r="A643" s="23" t="s">
        <v>5</v>
      </c>
      <c r="B643" s="52" t="str">
        <f>Gesamtüberblick!$R$6</f>
        <v>Energierückgewinnung</v>
      </c>
      <c r="C643" s="23" t="s">
        <v>90</v>
      </c>
      <c r="D643" s="51">
        <f>IF(Gesamtüberblick!R37="","ND",Gesamtüberblick!R37)</f>
        <v>47.501571999999996</v>
      </c>
      <c r="E643" t="s">
        <v>9</v>
      </c>
    </row>
    <row r="644" spans="1:9" x14ac:dyDescent="0.3">
      <c r="A644" s="23" t="s">
        <v>5</v>
      </c>
      <c r="B644" s="52" t="str">
        <f>Gesamtüberblick!$R$6</f>
        <v>Energierückgewinnung</v>
      </c>
      <c r="C644" s="23" t="s">
        <v>91</v>
      </c>
      <c r="D644" s="51">
        <f>IF(Gesamtüberblick!R38="","ND",Gesamtüberblick!R38)</f>
        <v>120.042534</v>
      </c>
      <c r="E644" t="s">
        <v>9</v>
      </c>
    </row>
    <row r="645" spans="1:9" x14ac:dyDescent="0.3">
      <c r="A645" s="23" t="s">
        <v>5</v>
      </c>
      <c r="B645" s="52" t="str">
        <f>Gesamtüberblick!$R$6</f>
        <v>Energierückgewinnung</v>
      </c>
      <c r="C645" s="23" t="s">
        <v>84</v>
      </c>
      <c r="D645" s="51">
        <f>IF(Gesamtüberblick!R31="","ND",Gesamtüberblick!R31)</f>
        <v>2.7441992158000001E-5</v>
      </c>
      <c r="E645" t="s">
        <v>8</v>
      </c>
      <c r="H645" s="22"/>
      <c r="I645" s="22"/>
    </row>
    <row r="646" spans="1:9" x14ac:dyDescent="0.3">
      <c r="A646" s="23" t="s">
        <v>5</v>
      </c>
      <c r="B646" s="52" t="str">
        <f>Gesamtüberblick!$R$6</f>
        <v>Energierückgewinnung</v>
      </c>
      <c r="C646" s="23" t="s">
        <v>96</v>
      </c>
      <c r="D646" s="51">
        <f>IF(Gesamtüberblick!R10="","ND",Gesamtüberblick!R10)</f>
        <v>36.447293447293447</v>
      </c>
      <c r="E646" t="s">
        <v>201</v>
      </c>
    </row>
    <row r="647" spans="1:9" x14ac:dyDescent="0.3">
      <c r="A647" s="23" t="s">
        <v>5</v>
      </c>
      <c r="B647" s="52" t="str">
        <f>Gesamtüberblick!$R$6</f>
        <v>Energierückgewinnung</v>
      </c>
      <c r="C647" s="23" t="s">
        <v>97</v>
      </c>
      <c r="D647" s="51">
        <f>IF(Gesamtüberblick!R9="","ND",Gesamtüberblick!R9)</f>
        <v>0.91199682756</v>
      </c>
      <c r="E647" t="s">
        <v>201</v>
      </c>
    </row>
    <row r="648" spans="1:9" x14ac:dyDescent="0.3">
      <c r="A648" s="23" t="s">
        <v>5</v>
      </c>
      <c r="B648" s="52" t="str">
        <f>Gesamtüberblick!$R$6</f>
        <v>Energierückgewinnung</v>
      </c>
      <c r="C648" s="23" t="s">
        <v>132</v>
      </c>
      <c r="D648" s="51">
        <f>IF(Gesamtüberblick!R11="","ND",Gesamtüberblick!R11)</f>
        <v>3.1158354006000002E-4</v>
      </c>
      <c r="E648" t="s">
        <v>201</v>
      </c>
    </row>
    <row r="649" spans="1:9" x14ac:dyDescent="0.3">
      <c r="A649" s="23" t="s">
        <v>5</v>
      </c>
      <c r="B649" s="52" t="str">
        <f>Gesamtüberblick!$R$6</f>
        <v>Energierückgewinnung</v>
      </c>
      <c r="C649" s="23" t="s">
        <v>303</v>
      </c>
      <c r="D649" s="51">
        <f>IF(Gesamtüberblick!R8="","ND",Gesamtüberblick!R8)</f>
        <v>37.359601858393511</v>
      </c>
      <c r="E649" t="s">
        <v>201</v>
      </c>
    </row>
    <row r="650" spans="1:9" x14ac:dyDescent="0.3">
      <c r="A650" s="23" t="s">
        <v>5</v>
      </c>
      <c r="B650" s="52" t="str">
        <f>Gesamtüberblick!$R$6</f>
        <v>Energierückgewinnung</v>
      </c>
      <c r="C650" s="23" t="s">
        <v>87</v>
      </c>
      <c r="D650" s="51">
        <f>IF(Gesamtüberblick!R34="","ND",Gesamtüberblick!R34)</f>
        <v>0</v>
      </c>
      <c r="E650" t="s">
        <v>8</v>
      </c>
    </row>
    <row r="651" spans="1:9" x14ac:dyDescent="0.3">
      <c r="A651" s="23" t="s">
        <v>5</v>
      </c>
      <c r="B651" s="52" t="str">
        <f>Gesamtüberblick!$R$6</f>
        <v>Energierückgewinnung</v>
      </c>
      <c r="C651" s="23" t="s">
        <v>82</v>
      </c>
      <c r="D651" s="51">
        <f>IF(Gesamtüberblick!R29="","ND",Gesamtüberblick!R29)</f>
        <v>0</v>
      </c>
      <c r="E651" t="s">
        <v>9</v>
      </c>
    </row>
    <row r="652" spans="1:9" x14ac:dyDescent="0.3">
      <c r="A652" s="23" t="s">
        <v>5</v>
      </c>
      <c r="B652" s="52" t="str">
        <f>Gesamtüberblick!$R$6</f>
        <v>Energierückgewinnung</v>
      </c>
      <c r="C652" s="23" t="s">
        <v>77</v>
      </c>
      <c r="D652" s="51">
        <f>IF(Gesamtüberblick!R24="","ND",Gesamtüberblick!R24)</f>
        <v>5.8588460304000005</v>
      </c>
      <c r="E652" t="s">
        <v>9</v>
      </c>
    </row>
    <row r="653" spans="1:9" x14ac:dyDescent="0.3">
      <c r="A653" s="23" t="s">
        <v>5</v>
      </c>
      <c r="B653" s="52" t="str">
        <f>Gesamtüberblick!$R$6</f>
        <v>Energierückgewinnung</v>
      </c>
      <c r="C653" s="23" t="s">
        <v>78</v>
      </c>
      <c r="D653" s="51">
        <f>IF(Gesamtüberblick!R25="","ND",Gesamtüberblick!R25)</f>
        <v>0</v>
      </c>
      <c r="E653" t="s">
        <v>9</v>
      </c>
    </row>
    <row r="654" spans="1:9" x14ac:dyDescent="0.3">
      <c r="A654" s="23" t="s">
        <v>5</v>
      </c>
      <c r="B654" s="52" t="str">
        <f>Gesamtüberblick!$R$6</f>
        <v>Energierückgewinnung</v>
      </c>
      <c r="C654" s="23" t="s">
        <v>144</v>
      </c>
      <c r="D654" s="51">
        <f>IF(Gesamtüberblick!R19="","ND",Gesamtüberblick!R19)</f>
        <v>5.8579926210000002</v>
      </c>
      <c r="E654" t="s">
        <v>9</v>
      </c>
    </row>
    <row r="655" spans="1:9" x14ac:dyDescent="0.3">
      <c r="A655" s="23" t="s">
        <v>5</v>
      </c>
      <c r="B655" s="52" t="str">
        <f>Gesamtüberblick!$R$6</f>
        <v>Energierückgewinnung</v>
      </c>
      <c r="C655" s="23" t="s">
        <v>143</v>
      </c>
      <c r="D655" s="51">
        <f>IF(Gesamtüberblick!R18="","ND",Gesamtüberblick!R18)</f>
        <v>1.5111941287800001E-6</v>
      </c>
      <c r="E655" t="s">
        <v>202</v>
      </c>
    </row>
    <row r="656" spans="1:9" x14ac:dyDescent="0.3">
      <c r="A656" s="23" t="s">
        <v>5</v>
      </c>
      <c r="B656" s="52" t="str">
        <f>Gesamtüberblick!$R$6</f>
        <v>Energierückgewinnung</v>
      </c>
      <c r="C656" s="23" t="s">
        <v>152</v>
      </c>
      <c r="D656" s="51">
        <f>IF(Gesamtüberblick!R42="","ND",Gesamtüberblick!R42)</f>
        <v>2.1744510516800001E-9</v>
      </c>
      <c r="E656" t="s">
        <v>153</v>
      </c>
    </row>
    <row r="657" spans="1:8" x14ac:dyDescent="0.3">
      <c r="A657" s="23" t="s">
        <v>5</v>
      </c>
      <c r="B657" s="52" t="str">
        <f>Gesamtüberblick!$R$6</f>
        <v>Energierückgewinnung</v>
      </c>
      <c r="C657" s="23" t="s">
        <v>154</v>
      </c>
      <c r="D657" s="51">
        <f>IF(Gesamtüberblick!R43="","ND",Gesamtüberblick!R43)</f>
        <v>8.628072541000001E-8</v>
      </c>
      <c r="E657" t="s">
        <v>153</v>
      </c>
    </row>
    <row r="658" spans="1:8" x14ac:dyDescent="0.3">
      <c r="A658" s="23" t="s">
        <v>5</v>
      </c>
      <c r="B658" s="52" t="str">
        <f>Gesamtüberblick!$R$6</f>
        <v>Energierückgewinnung</v>
      </c>
      <c r="C658" s="23" t="s">
        <v>150</v>
      </c>
      <c r="D658" s="51">
        <f>IF(Gesamtüberblick!R41="","ND",Gesamtüberblick!R41)</f>
        <v>21.750212705800003</v>
      </c>
      <c r="E658" t="s">
        <v>151</v>
      </c>
    </row>
    <row r="659" spans="1:8" x14ac:dyDescent="0.3">
      <c r="A659" s="23" t="s">
        <v>5</v>
      </c>
      <c r="B659" s="52" t="str">
        <f>Gesamtüberblick!$R$6</f>
        <v>Energierückgewinnung</v>
      </c>
      <c r="C659" s="23" t="s">
        <v>149</v>
      </c>
      <c r="D659" s="51">
        <f>IF(Gesamtüberblick!R40="","ND",Gesamtüberblick!R40)</f>
        <v>1.0410719638800001E-2</v>
      </c>
      <c r="E659" t="s">
        <v>203</v>
      </c>
    </row>
    <row r="660" spans="1:8" x14ac:dyDescent="0.3">
      <c r="A660" s="23" t="s">
        <v>5</v>
      </c>
      <c r="B660" s="52" t="str">
        <f>Gesamtüberblick!$R$6</f>
        <v>Energierückgewinnung</v>
      </c>
      <c r="C660" s="23" t="s">
        <v>155</v>
      </c>
      <c r="D660" s="51">
        <f>IF(Gesamtüberblick!R44="","ND",Gesamtüberblick!R44)</f>
        <v>3.6337495386000001</v>
      </c>
      <c r="E660" t="s">
        <v>204</v>
      </c>
    </row>
    <row r="661" spans="1:8" x14ac:dyDescent="0.3">
      <c r="A661" s="23" t="s">
        <v>5</v>
      </c>
      <c r="B661" s="52" t="str">
        <f>Gesamtüberblick!$R$6</f>
        <v>Energierückgewinnung</v>
      </c>
      <c r="C661" s="23" t="s">
        <v>147</v>
      </c>
      <c r="D661" s="51">
        <f>IF(Gesamtüberblick!R39="","ND",Gesamtüberblick!R39)</f>
        <v>6.3033932438000008E-8</v>
      </c>
      <c r="E661" t="s">
        <v>205</v>
      </c>
    </row>
    <row r="662" spans="1:8" x14ac:dyDescent="0.3">
      <c r="A662" s="23" t="s">
        <v>5</v>
      </c>
      <c r="B662" s="52" t="str">
        <f>Gesamtüberblick!$R$6</f>
        <v>Energierückgewinnung</v>
      </c>
      <c r="C662" s="23" t="s">
        <v>89</v>
      </c>
      <c r="D662" s="51">
        <f>IF(Gesamtüberblick!R36="","ND",Gesamtüberblick!R36)</f>
        <v>0</v>
      </c>
      <c r="E662" t="s">
        <v>8</v>
      </c>
    </row>
    <row r="663" spans="1:8" x14ac:dyDescent="0.3">
      <c r="A663" s="23" t="s">
        <v>5</v>
      </c>
      <c r="B663" s="52" t="str">
        <f>Gesamtüberblick!$R$6</f>
        <v>Energierückgewinnung</v>
      </c>
      <c r="C663" s="23" t="s">
        <v>88</v>
      </c>
      <c r="D663" s="51">
        <f>IF(Gesamtüberblick!R35="","ND",Gesamtüberblick!R35)</f>
        <v>0</v>
      </c>
      <c r="E663" t="s">
        <v>8</v>
      </c>
    </row>
    <row r="664" spans="1:8" x14ac:dyDescent="0.3">
      <c r="A664" s="23" t="s">
        <v>5</v>
      </c>
      <c r="B664" s="52" t="str">
        <f>Gesamtüberblick!$R$6</f>
        <v>Energierückgewinnung</v>
      </c>
      <c r="C664" s="23" t="s">
        <v>76</v>
      </c>
      <c r="D664" s="51">
        <f>IF(Gesamtüberblick!R23="","ND",Gesamtüberblick!R23)</f>
        <v>0.189697213772</v>
      </c>
      <c r="E664" t="s">
        <v>9</v>
      </c>
      <c r="G664" s="22"/>
      <c r="H664" s="22"/>
    </row>
    <row r="665" spans="1:8" x14ac:dyDescent="0.3">
      <c r="A665" s="23" t="s">
        <v>5</v>
      </c>
      <c r="B665" s="52" t="str">
        <f>Gesamtüberblick!$R$6</f>
        <v>Energierückgewinnung</v>
      </c>
      <c r="C665" s="23" t="s">
        <v>79</v>
      </c>
      <c r="D665" s="51">
        <f>IF(Gesamtüberblick!R26="","ND",Gesamtüberblick!R26)</f>
        <v>5.8588460304000005</v>
      </c>
      <c r="E665" t="s">
        <v>9</v>
      </c>
    </row>
    <row r="666" spans="1:8" x14ac:dyDescent="0.3">
      <c r="A666" s="23" t="s">
        <v>5</v>
      </c>
      <c r="B666" s="52" t="str">
        <f>Gesamtüberblick!$R$6</f>
        <v>Energierückgewinnung</v>
      </c>
      <c r="C666" s="23" t="s">
        <v>134</v>
      </c>
      <c r="D666" s="51">
        <f>IF(Gesamtüberblick!R13="","ND",Gesamtüberblick!R13)</f>
        <v>5.7493607452E-3</v>
      </c>
      <c r="E666" t="s">
        <v>206</v>
      </c>
    </row>
    <row r="667" spans="1:8" x14ac:dyDescent="0.3">
      <c r="A667" s="23" t="s">
        <v>5</v>
      </c>
      <c r="B667" s="52" t="str">
        <f>Gesamtüberblick!$R$6</f>
        <v>Energierückgewinnung</v>
      </c>
      <c r="C667" s="23" t="s">
        <v>145</v>
      </c>
      <c r="D667" s="51">
        <f>IF(Gesamtüberblick!R20="","ND",Gesamtüberblick!R20)</f>
        <v>0.32019985816000002</v>
      </c>
      <c r="E667" t="s">
        <v>207</v>
      </c>
    </row>
    <row r="668" spans="1:8" x14ac:dyDescent="0.3">
      <c r="A668" s="23" t="s">
        <v>5</v>
      </c>
      <c r="B668" s="52" t="str">
        <f>Gesamtüberblick!$Y$6</f>
        <v>-</v>
      </c>
      <c r="C668" s="23" t="s">
        <v>133</v>
      </c>
      <c r="D668" s="51" t="str">
        <f>IF(Gesamtüberblick!Y12="","ND",Gesamtüberblick!Y12)</f>
        <v>ND</v>
      </c>
      <c r="E668" t="s">
        <v>196</v>
      </c>
    </row>
    <row r="669" spans="1:8" x14ac:dyDescent="0.3">
      <c r="A669" s="23" t="s">
        <v>5</v>
      </c>
      <c r="B669" s="52" t="str">
        <f>Gesamtüberblick!$Y$6</f>
        <v>-</v>
      </c>
      <c r="C669" s="23" t="s">
        <v>195</v>
      </c>
      <c r="D669" s="51" t="str">
        <f>IF(Gesamtüberblick!Y17="","ND",Gesamtüberblick!Y17)</f>
        <v>ND</v>
      </c>
      <c r="E669" t="s">
        <v>197</v>
      </c>
    </row>
    <row r="670" spans="1:8" x14ac:dyDescent="0.3">
      <c r="A670" s="23" t="s">
        <v>5</v>
      </c>
      <c r="B670" s="52" t="str">
        <f>Gesamtüberblick!$Y$6</f>
        <v>-</v>
      </c>
      <c r="C670" s="23" t="s">
        <v>80</v>
      </c>
      <c r="D670" s="51" t="str">
        <f>IF(Gesamtüberblick!Y27="","ND",Gesamtüberblick!Y27)</f>
        <v>ND</v>
      </c>
      <c r="E670" t="s">
        <v>8</v>
      </c>
    </row>
    <row r="671" spans="1:8" x14ac:dyDescent="0.3">
      <c r="A671" s="23" t="s">
        <v>5</v>
      </c>
      <c r="B671" s="52" t="str">
        <f>Gesamtüberblick!$Y$6</f>
        <v>-</v>
      </c>
      <c r="C671" s="23" t="s">
        <v>83</v>
      </c>
      <c r="D671" s="51" t="str">
        <f>IF(Gesamtüberblick!Y30="","ND",Gesamtüberblick!Y30)</f>
        <v>ND</v>
      </c>
      <c r="E671" t="s">
        <v>37</v>
      </c>
    </row>
    <row r="672" spans="1:8" x14ac:dyDescent="0.3">
      <c r="A672" s="23" t="s">
        <v>5</v>
      </c>
      <c r="B672" s="52" t="str">
        <f>Gesamtüberblick!$Y$6</f>
        <v>-</v>
      </c>
      <c r="C672" s="23" t="s">
        <v>85</v>
      </c>
      <c r="D672" s="51" t="str">
        <f>IF(Gesamtüberblick!Y32="","ND",Gesamtüberblick!Y32)</f>
        <v>ND</v>
      </c>
      <c r="E672" t="s">
        <v>8</v>
      </c>
    </row>
    <row r="673" spans="1:9" x14ac:dyDescent="0.3">
      <c r="A673" s="23" t="s">
        <v>5</v>
      </c>
      <c r="B673" s="52" t="str">
        <f>Gesamtüberblick!$Y$6</f>
        <v>-</v>
      </c>
      <c r="C673" s="23" t="s">
        <v>86</v>
      </c>
      <c r="D673" s="51" t="str">
        <f>IF(Gesamtüberblick!Y33="","ND",Gesamtüberblick!Y33)</f>
        <v>ND</v>
      </c>
      <c r="E673" t="s">
        <v>8</v>
      </c>
    </row>
    <row r="674" spans="1:9" x14ac:dyDescent="0.3">
      <c r="A674" s="23" t="s">
        <v>5</v>
      </c>
      <c r="B674" s="52" t="str">
        <f>Gesamtüberblick!$Y$6</f>
        <v>-</v>
      </c>
      <c r="C674" s="23" t="s">
        <v>74</v>
      </c>
      <c r="D674" s="51" t="str">
        <f>IF(Gesamtüberblick!Y21="","ND",Gesamtüberblick!Y21)</f>
        <v>ND</v>
      </c>
      <c r="E674" t="s">
        <v>9</v>
      </c>
    </row>
    <row r="675" spans="1:9" x14ac:dyDescent="0.3">
      <c r="A675" s="23" t="s">
        <v>5</v>
      </c>
      <c r="B675" s="52" t="str">
        <f>Gesamtüberblick!$Y$6</f>
        <v>-</v>
      </c>
      <c r="C675" s="23" t="s">
        <v>75</v>
      </c>
      <c r="D675" s="51" t="str">
        <f>IF(Gesamtüberblick!Y22="","ND",Gesamtüberblick!Y22)</f>
        <v>ND</v>
      </c>
      <c r="E675" t="s">
        <v>9</v>
      </c>
    </row>
    <row r="676" spans="1:9" x14ac:dyDescent="0.3">
      <c r="A676" s="23" t="s">
        <v>5</v>
      </c>
      <c r="B676" s="52" t="str">
        <f>Gesamtüberblick!$Y$6</f>
        <v>-</v>
      </c>
      <c r="C676" s="23" t="s">
        <v>81</v>
      </c>
      <c r="D676" s="51" t="str">
        <f>IF(Gesamtüberblick!Y28="","ND",Gesamtüberblick!Y28)</f>
        <v>ND</v>
      </c>
      <c r="E676" t="s">
        <v>9</v>
      </c>
    </row>
    <row r="677" spans="1:9" x14ac:dyDescent="0.3">
      <c r="A677" s="23" t="s">
        <v>5</v>
      </c>
      <c r="B677" s="52" t="str">
        <f>Gesamtüberblick!$Y$6</f>
        <v>-</v>
      </c>
      <c r="C677" s="23" t="s">
        <v>140</v>
      </c>
      <c r="D677" s="51" t="str">
        <f>IF(Gesamtüberblick!Y16="","ND",Gesamtüberblick!Y16)</f>
        <v>ND</v>
      </c>
      <c r="E677" t="s">
        <v>198</v>
      </c>
    </row>
    <row r="678" spans="1:9" x14ac:dyDescent="0.3">
      <c r="A678" s="23" t="s">
        <v>5</v>
      </c>
      <c r="B678" s="52" t="str">
        <f>Gesamtüberblick!$Y$6</f>
        <v>-</v>
      </c>
      <c r="C678" s="23" t="s">
        <v>138</v>
      </c>
      <c r="D678" s="51" t="str">
        <f>IF(Gesamtüberblick!Y15="","ND",Gesamtüberblick!Y15)</f>
        <v>ND</v>
      </c>
      <c r="E678" t="s">
        <v>199</v>
      </c>
    </row>
    <row r="679" spans="1:9" x14ac:dyDescent="0.3">
      <c r="A679" s="23" t="s">
        <v>5</v>
      </c>
      <c r="B679" s="52" t="str">
        <f>Gesamtüberblick!$Y$6</f>
        <v>-</v>
      </c>
      <c r="C679" s="23" t="s">
        <v>136</v>
      </c>
      <c r="D679" s="51" t="str">
        <f>IF(Gesamtüberblick!Y14="","ND",Gesamtüberblick!Y14)</f>
        <v>ND</v>
      </c>
      <c r="E679" t="s">
        <v>200</v>
      </c>
    </row>
    <row r="680" spans="1:9" x14ac:dyDescent="0.3">
      <c r="A680" s="23" t="s">
        <v>5</v>
      </c>
      <c r="B680" s="52" t="str">
        <f>Gesamtüberblick!$Y$6</f>
        <v>-</v>
      </c>
      <c r="C680" s="23" t="s">
        <v>90</v>
      </c>
      <c r="D680" s="51" t="str">
        <f>IF(Gesamtüberblick!Y37="","ND",Gesamtüberblick!Y37)</f>
        <v>ND</v>
      </c>
      <c r="E680" t="s">
        <v>9</v>
      </c>
    </row>
    <row r="681" spans="1:9" x14ac:dyDescent="0.3">
      <c r="A681" s="23" t="s">
        <v>5</v>
      </c>
      <c r="B681" s="52" t="str">
        <f>Gesamtüberblick!$Y$6</f>
        <v>-</v>
      </c>
      <c r="C681" s="23" t="s">
        <v>91</v>
      </c>
      <c r="D681" s="51" t="str">
        <f>IF(Gesamtüberblick!Y38="","ND",Gesamtüberblick!Y38)</f>
        <v>ND</v>
      </c>
      <c r="E681" t="s">
        <v>9</v>
      </c>
    </row>
    <row r="682" spans="1:9" x14ac:dyDescent="0.3">
      <c r="A682" s="23" t="s">
        <v>5</v>
      </c>
      <c r="B682" s="52" t="str">
        <f>Gesamtüberblick!$Y$6</f>
        <v>-</v>
      </c>
      <c r="C682" s="23" t="s">
        <v>84</v>
      </c>
      <c r="D682" s="51" t="str">
        <f>IF(Gesamtüberblick!Y31="","ND",Gesamtüberblick!Y31)</f>
        <v>ND</v>
      </c>
      <c r="E682" t="s">
        <v>8</v>
      </c>
      <c r="H682" s="22"/>
      <c r="I682" s="22"/>
    </row>
    <row r="683" spans="1:9" x14ac:dyDescent="0.3">
      <c r="A683" s="23" t="s">
        <v>5</v>
      </c>
      <c r="B683" s="52" t="str">
        <f>Gesamtüberblick!$Y$6</f>
        <v>-</v>
      </c>
      <c r="C683" s="23" t="s">
        <v>96</v>
      </c>
      <c r="D683" s="51" t="str">
        <f>IF(Gesamtüberblick!Y10="","ND",Gesamtüberblick!Y10)</f>
        <v>ND</v>
      </c>
      <c r="E683" t="s">
        <v>201</v>
      </c>
    </row>
    <row r="684" spans="1:9" x14ac:dyDescent="0.3">
      <c r="A684" s="23" t="s">
        <v>5</v>
      </c>
      <c r="B684" s="52" t="str">
        <f>Gesamtüberblick!$Y$6</f>
        <v>-</v>
      </c>
      <c r="C684" s="23" t="s">
        <v>97</v>
      </c>
      <c r="D684" s="51" t="str">
        <f>IF(Gesamtüberblick!Y9="","ND",Gesamtüberblick!Y9)</f>
        <v>ND</v>
      </c>
      <c r="E684" t="s">
        <v>201</v>
      </c>
    </row>
    <row r="685" spans="1:9" x14ac:dyDescent="0.3">
      <c r="A685" s="23" t="s">
        <v>5</v>
      </c>
      <c r="B685" s="52" t="str">
        <f>Gesamtüberblick!$Y$6</f>
        <v>-</v>
      </c>
      <c r="C685" s="23" t="s">
        <v>132</v>
      </c>
      <c r="D685" s="51" t="str">
        <f>IF(Gesamtüberblick!Y11="","ND",Gesamtüberblick!Y11)</f>
        <v>ND</v>
      </c>
      <c r="E685" t="s">
        <v>201</v>
      </c>
    </row>
    <row r="686" spans="1:9" x14ac:dyDescent="0.3">
      <c r="A686" s="23" t="s">
        <v>5</v>
      </c>
      <c r="B686" s="52" t="str">
        <f>Gesamtüberblick!$Y$6</f>
        <v>-</v>
      </c>
      <c r="C686" s="23" t="s">
        <v>303</v>
      </c>
      <c r="D686" s="51" t="str">
        <f>IF(Gesamtüberblick!Y8="","ND",Gesamtüberblick!Y8)</f>
        <v>ND</v>
      </c>
      <c r="E686" t="s">
        <v>201</v>
      </c>
    </row>
    <row r="687" spans="1:9" x14ac:dyDescent="0.3">
      <c r="A687" s="23" t="s">
        <v>5</v>
      </c>
      <c r="B687" s="52" t="str">
        <f>Gesamtüberblick!$Y$6</f>
        <v>-</v>
      </c>
      <c r="C687" s="23" t="s">
        <v>87</v>
      </c>
      <c r="D687" s="51" t="str">
        <f>IF(Gesamtüberblick!Y34="","ND",Gesamtüberblick!Y34)</f>
        <v>ND</v>
      </c>
      <c r="E687" t="s">
        <v>8</v>
      </c>
    </row>
    <row r="688" spans="1:9" x14ac:dyDescent="0.3">
      <c r="A688" s="23" t="s">
        <v>5</v>
      </c>
      <c r="B688" s="52" t="str">
        <f>Gesamtüberblick!$Y$6</f>
        <v>-</v>
      </c>
      <c r="C688" s="23" t="s">
        <v>82</v>
      </c>
      <c r="D688" s="51" t="str">
        <f>IF(Gesamtüberblick!Y29="","ND",Gesamtüberblick!Y29)</f>
        <v>ND</v>
      </c>
      <c r="E688" t="s">
        <v>9</v>
      </c>
    </row>
    <row r="689" spans="1:8" x14ac:dyDescent="0.3">
      <c r="A689" s="23" t="s">
        <v>5</v>
      </c>
      <c r="B689" s="52" t="str">
        <f>Gesamtüberblick!$Y$6</f>
        <v>-</v>
      </c>
      <c r="C689" s="23" t="s">
        <v>77</v>
      </c>
      <c r="D689" s="51" t="str">
        <f>IF(Gesamtüberblick!Y24="","ND",Gesamtüberblick!Y24)</f>
        <v>ND</v>
      </c>
      <c r="E689" t="s">
        <v>9</v>
      </c>
    </row>
    <row r="690" spans="1:8" x14ac:dyDescent="0.3">
      <c r="A690" s="23" t="s">
        <v>5</v>
      </c>
      <c r="B690" s="52" t="str">
        <f>Gesamtüberblick!$Y$6</f>
        <v>-</v>
      </c>
      <c r="C690" s="23" t="s">
        <v>78</v>
      </c>
      <c r="D690" s="51" t="str">
        <f>IF(Gesamtüberblick!Y25="","ND",Gesamtüberblick!Y25)</f>
        <v>ND</v>
      </c>
      <c r="E690" t="s">
        <v>9</v>
      </c>
    </row>
    <row r="691" spans="1:8" x14ac:dyDescent="0.3">
      <c r="A691" s="23" t="s">
        <v>5</v>
      </c>
      <c r="B691" s="52" t="str">
        <f>Gesamtüberblick!$Y$6</f>
        <v>-</v>
      </c>
      <c r="C691" s="23" t="s">
        <v>144</v>
      </c>
      <c r="D691" s="51" t="str">
        <f>IF(Gesamtüberblick!Y19="","ND",Gesamtüberblick!Y19)</f>
        <v>ND</v>
      </c>
      <c r="E691" t="s">
        <v>9</v>
      </c>
    </row>
    <row r="692" spans="1:8" x14ac:dyDescent="0.3">
      <c r="A692" s="23" t="s">
        <v>5</v>
      </c>
      <c r="B692" s="52" t="str">
        <f>Gesamtüberblick!$Y$6</f>
        <v>-</v>
      </c>
      <c r="C692" s="23" t="s">
        <v>143</v>
      </c>
      <c r="D692" s="51" t="str">
        <f>IF(Gesamtüberblick!Y18="","ND",Gesamtüberblick!Y18)</f>
        <v>ND</v>
      </c>
      <c r="E692" t="s">
        <v>202</v>
      </c>
    </row>
    <row r="693" spans="1:8" x14ac:dyDescent="0.3">
      <c r="A693" s="23" t="s">
        <v>5</v>
      </c>
      <c r="B693" s="52" t="str">
        <f>Gesamtüberblick!$Y$6</f>
        <v>-</v>
      </c>
      <c r="C693" s="23" t="s">
        <v>152</v>
      </c>
      <c r="D693" s="51" t="str">
        <f>IF(Gesamtüberblick!Y42="","ND",Gesamtüberblick!Y42)</f>
        <v>ND</v>
      </c>
      <c r="E693" t="s">
        <v>153</v>
      </c>
    </row>
    <row r="694" spans="1:8" x14ac:dyDescent="0.3">
      <c r="A694" s="23" t="s">
        <v>5</v>
      </c>
      <c r="B694" s="52" t="str">
        <f>Gesamtüberblick!$Y$6</f>
        <v>-</v>
      </c>
      <c r="C694" s="23" t="s">
        <v>154</v>
      </c>
      <c r="D694" s="51" t="str">
        <f>IF(Gesamtüberblick!Y43="","ND",Gesamtüberblick!Y43)</f>
        <v>ND</v>
      </c>
      <c r="E694" t="s">
        <v>153</v>
      </c>
    </row>
    <row r="695" spans="1:8" x14ac:dyDescent="0.3">
      <c r="A695" s="23" t="s">
        <v>5</v>
      </c>
      <c r="B695" s="52" t="str">
        <f>Gesamtüberblick!$Y$6</f>
        <v>-</v>
      </c>
      <c r="C695" s="23" t="s">
        <v>150</v>
      </c>
      <c r="D695" s="51" t="str">
        <f>IF(Gesamtüberblick!Y41="","ND",Gesamtüberblick!Y41)</f>
        <v>ND</v>
      </c>
      <c r="E695" t="s">
        <v>151</v>
      </c>
    </row>
    <row r="696" spans="1:8" x14ac:dyDescent="0.3">
      <c r="A696" s="23" t="s">
        <v>5</v>
      </c>
      <c r="B696" s="52" t="str">
        <f>Gesamtüberblick!$Y$6</f>
        <v>-</v>
      </c>
      <c r="C696" s="23" t="s">
        <v>149</v>
      </c>
      <c r="D696" s="51" t="str">
        <f>IF(Gesamtüberblick!Y40="","ND",Gesamtüberblick!Y40)</f>
        <v>ND</v>
      </c>
      <c r="E696" t="s">
        <v>203</v>
      </c>
    </row>
    <row r="697" spans="1:8" x14ac:dyDescent="0.3">
      <c r="A697" s="23" t="s">
        <v>5</v>
      </c>
      <c r="B697" s="52" t="str">
        <f>Gesamtüberblick!$Y$6</f>
        <v>-</v>
      </c>
      <c r="C697" s="23" t="s">
        <v>155</v>
      </c>
      <c r="D697" s="51" t="str">
        <f>IF(Gesamtüberblick!Y44="","ND",Gesamtüberblick!Y44)</f>
        <v>ND</v>
      </c>
      <c r="E697" t="s">
        <v>204</v>
      </c>
    </row>
    <row r="698" spans="1:8" x14ac:dyDescent="0.3">
      <c r="A698" s="23" t="s">
        <v>5</v>
      </c>
      <c r="B698" s="52" t="str">
        <f>Gesamtüberblick!$Y$6</f>
        <v>-</v>
      </c>
      <c r="C698" s="23" t="s">
        <v>147</v>
      </c>
      <c r="D698" s="51" t="str">
        <f>IF(Gesamtüberblick!Y39="","ND",Gesamtüberblick!Y39)</f>
        <v>ND</v>
      </c>
      <c r="E698" t="s">
        <v>205</v>
      </c>
    </row>
    <row r="699" spans="1:8" x14ac:dyDescent="0.3">
      <c r="A699" s="23" t="s">
        <v>5</v>
      </c>
      <c r="B699" s="52" t="str">
        <f>Gesamtüberblick!$Y$6</f>
        <v>-</v>
      </c>
      <c r="C699" s="23" t="s">
        <v>89</v>
      </c>
      <c r="D699" s="51" t="str">
        <f>IF(Gesamtüberblick!Y36="","ND",Gesamtüberblick!Y36)</f>
        <v>ND</v>
      </c>
      <c r="E699" t="s">
        <v>8</v>
      </c>
    </row>
    <row r="700" spans="1:8" x14ac:dyDescent="0.3">
      <c r="A700" s="23" t="s">
        <v>5</v>
      </c>
      <c r="B700" s="52" t="str">
        <f>Gesamtüberblick!$Y$6</f>
        <v>-</v>
      </c>
      <c r="C700" s="23" t="s">
        <v>88</v>
      </c>
      <c r="D700" s="51" t="str">
        <f>IF(Gesamtüberblick!Y35="","ND",Gesamtüberblick!Y35)</f>
        <v>ND</v>
      </c>
      <c r="E700" t="s">
        <v>8</v>
      </c>
    </row>
    <row r="701" spans="1:8" x14ac:dyDescent="0.3">
      <c r="A701" s="23" t="s">
        <v>5</v>
      </c>
      <c r="B701" s="52" t="str">
        <f>Gesamtüberblick!$Y$6</f>
        <v>-</v>
      </c>
      <c r="C701" s="23" t="s">
        <v>76</v>
      </c>
      <c r="D701" s="51" t="str">
        <f>IF(Gesamtüberblick!Y23="","ND",Gesamtüberblick!Y23)</f>
        <v>ND</v>
      </c>
      <c r="E701" t="s">
        <v>9</v>
      </c>
      <c r="G701" s="22"/>
      <c r="H701" s="22"/>
    </row>
    <row r="702" spans="1:8" x14ac:dyDescent="0.3">
      <c r="A702" s="23" t="s">
        <v>5</v>
      </c>
      <c r="B702" s="52" t="str">
        <f>Gesamtüberblick!$Y$6</f>
        <v>-</v>
      </c>
      <c r="C702" s="23" t="s">
        <v>79</v>
      </c>
      <c r="D702" s="51" t="str">
        <f>IF(Gesamtüberblick!Y26="","ND",Gesamtüberblick!Y26)</f>
        <v>ND</v>
      </c>
      <c r="E702" t="s">
        <v>9</v>
      </c>
    </row>
    <row r="703" spans="1:8" x14ac:dyDescent="0.3">
      <c r="A703" s="23" t="s">
        <v>5</v>
      </c>
      <c r="B703" s="52" t="str">
        <f>Gesamtüberblick!$Y$6</f>
        <v>-</v>
      </c>
      <c r="C703" s="23" t="s">
        <v>134</v>
      </c>
      <c r="D703" s="51" t="str">
        <f>IF(Gesamtüberblick!Y13="","ND",Gesamtüberblick!Y13)</f>
        <v>ND</v>
      </c>
      <c r="E703" t="s">
        <v>206</v>
      </c>
    </row>
    <row r="704" spans="1:8" x14ac:dyDescent="0.3">
      <c r="A704" s="23" t="s">
        <v>5</v>
      </c>
      <c r="B704" s="52" t="str">
        <f>Gesamtüberblick!$Y$6</f>
        <v>-</v>
      </c>
      <c r="C704" s="23" t="s">
        <v>145</v>
      </c>
      <c r="D704" s="51" t="str">
        <f>IF(Gesamtüberblick!Y20="","ND",Gesamtüberblick!Y20)</f>
        <v>ND</v>
      </c>
      <c r="E704" t="s">
        <v>207</v>
      </c>
    </row>
    <row r="705" spans="1:5" x14ac:dyDescent="0.3">
      <c r="A705" s="23" t="s">
        <v>6</v>
      </c>
      <c r="B705" s="52" t="str">
        <f>Gesamtüberblick!$S$6</f>
        <v>Energierückgewinnung</v>
      </c>
      <c r="C705" s="23" t="s">
        <v>133</v>
      </c>
      <c r="D705" s="51">
        <f>IF(Gesamtüberblick!S12="","ND",Gesamtüberblick!S12)</f>
        <v>0</v>
      </c>
      <c r="E705" t="s">
        <v>196</v>
      </c>
    </row>
    <row r="706" spans="1:5" x14ac:dyDescent="0.3">
      <c r="A706" s="23" t="s">
        <v>6</v>
      </c>
      <c r="B706" s="52" t="str">
        <f>Gesamtüberblick!$S$6</f>
        <v>Energierückgewinnung</v>
      </c>
      <c r="C706" s="23" t="s">
        <v>195</v>
      </c>
      <c r="D706" s="51">
        <f>IF(Gesamtüberblick!S17="","ND",Gesamtüberblick!S17)</f>
        <v>0</v>
      </c>
      <c r="E706" t="s">
        <v>197</v>
      </c>
    </row>
    <row r="707" spans="1:5" x14ac:dyDescent="0.3">
      <c r="A707" s="23" t="s">
        <v>6</v>
      </c>
      <c r="B707" s="52" t="str">
        <f>Gesamtüberblick!$S$6</f>
        <v>Energierückgewinnung</v>
      </c>
      <c r="C707" s="23" t="s">
        <v>80</v>
      </c>
      <c r="D707" s="51">
        <f>IF(Gesamtüberblick!S27="","ND",Gesamtüberblick!S27)</f>
        <v>0</v>
      </c>
      <c r="E707" t="s">
        <v>8</v>
      </c>
    </row>
    <row r="708" spans="1:5" x14ac:dyDescent="0.3">
      <c r="A708" s="23" t="s">
        <v>6</v>
      </c>
      <c r="B708" s="52" t="str">
        <f>Gesamtüberblick!$S$6</f>
        <v>Energierückgewinnung</v>
      </c>
      <c r="C708" s="23" t="s">
        <v>83</v>
      </c>
      <c r="D708" s="51">
        <f>IF(Gesamtüberblick!S30="","ND",Gesamtüberblick!S30)</f>
        <v>0</v>
      </c>
      <c r="E708" t="s">
        <v>37</v>
      </c>
    </row>
    <row r="709" spans="1:5" x14ac:dyDescent="0.3">
      <c r="A709" s="23" t="s">
        <v>6</v>
      </c>
      <c r="B709" s="52" t="str">
        <f>Gesamtüberblick!$S$6</f>
        <v>Energierückgewinnung</v>
      </c>
      <c r="C709" s="23" t="s">
        <v>85</v>
      </c>
      <c r="D709" s="51">
        <f>IF(Gesamtüberblick!S32="","ND",Gesamtüberblick!S32)</f>
        <v>0</v>
      </c>
      <c r="E709" t="s">
        <v>8</v>
      </c>
    </row>
    <row r="710" spans="1:5" x14ac:dyDescent="0.3">
      <c r="A710" s="23" t="s">
        <v>6</v>
      </c>
      <c r="B710" s="52" t="str">
        <f>Gesamtüberblick!$S$6</f>
        <v>Energierückgewinnung</v>
      </c>
      <c r="C710" s="23" t="s">
        <v>86</v>
      </c>
      <c r="D710" s="51">
        <f>IF(Gesamtüberblick!S33="","ND",Gesamtüberblick!S33)</f>
        <v>0</v>
      </c>
      <c r="E710" t="s">
        <v>8</v>
      </c>
    </row>
    <row r="711" spans="1:5" x14ac:dyDescent="0.3">
      <c r="A711" s="23" t="s">
        <v>6</v>
      </c>
      <c r="B711" s="52" t="str">
        <f>Gesamtüberblick!$S$6</f>
        <v>Energierückgewinnung</v>
      </c>
      <c r="C711" s="23" t="s">
        <v>74</v>
      </c>
      <c r="D711" s="51">
        <f>IF(Gesamtüberblick!S21="","ND",Gesamtüberblick!S21)</f>
        <v>0</v>
      </c>
      <c r="E711" t="s">
        <v>9</v>
      </c>
    </row>
    <row r="712" spans="1:5" x14ac:dyDescent="0.3">
      <c r="A712" s="23" t="s">
        <v>6</v>
      </c>
      <c r="B712" s="52" t="str">
        <f>Gesamtüberblick!$S$6</f>
        <v>Energierückgewinnung</v>
      </c>
      <c r="C712" s="23" t="s">
        <v>75</v>
      </c>
      <c r="D712" s="51">
        <f>IF(Gesamtüberblick!S22="","ND",Gesamtüberblick!S22)</f>
        <v>0</v>
      </c>
      <c r="E712" t="s">
        <v>9</v>
      </c>
    </row>
    <row r="713" spans="1:5" x14ac:dyDescent="0.3">
      <c r="A713" s="23" t="s">
        <v>6</v>
      </c>
      <c r="B713" s="52" t="str">
        <f>Gesamtüberblick!$S$6</f>
        <v>Energierückgewinnung</v>
      </c>
      <c r="C713" s="23" t="s">
        <v>81</v>
      </c>
      <c r="D713" s="51">
        <f>IF(Gesamtüberblick!S28="","ND",Gesamtüberblick!S28)</f>
        <v>0</v>
      </c>
      <c r="E713" t="s">
        <v>9</v>
      </c>
    </row>
    <row r="714" spans="1:5" x14ac:dyDescent="0.3">
      <c r="A714" s="23" t="s">
        <v>6</v>
      </c>
      <c r="B714" s="52" t="str">
        <f>Gesamtüberblick!$S$6</f>
        <v>Energierückgewinnung</v>
      </c>
      <c r="C714" s="23" t="s">
        <v>140</v>
      </c>
      <c r="D714" s="51">
        <f>IF(Gesamtüberblick!S16="","ND",Gesamtüberblick!S16)</f>
        <v>0</v>
      </c>
      <c r="E714" t="s">
        <v>198</v>
      </c>
    </row>
    <row r="715" spans="1:5" x14ac:dyDescent="0.3">
      <c r="A715" s="23" t="s">
        <v>6</v>
      </c>
      <c r="B715" s="52" t="str">
        <f>Gesamtüberblick!$S$6</f>
        <v>Energierückgewinnung</v>
      </c>
      <c r="C715" s="23" t="s">
        <v>138</v>
      </c>
      <c r="D715" s="51">
        <f>IF(Gesamtüberblick!S15="","ND",Gesamtüberblick!S15)</f>
        <v>0</v>
      </c>
      <c r="E715" t="s">
        <v>199</v>
      </c>
    </row>
    <row r="716" spans="1:5" x14ac:dyDescent="0.3">
      <c r="A716" s="23" t="s">
        <v>6</v>
      </c>
      <c r="B716" s="52" t="str">
        <f>Gesamtüberblick!$S$6</f>
        <v>Energierückgewinnung</v>
      </c>
      <c r="C716" s="23" t="s">
        <v>136</v>
      </c>
      <c r="D716" s="51">
        <f>IF(Gesamtüberblick!S14="","ND",Gesamtüberblick!S14)</f>
        <v>0</v>
      </c>
      <c r="E716" t="s">
        <v>200</v>
      </c>
    </row>
    <row r="717" spans="1:5" x14ac:dyDescent="0.3">
      <c r="A717" s="23" t="s">
        <v>6</v>
      </c>
      <c r="B717" s="52" t="str">
        <f>Gesamtüberblick!$S$6</f>
        <v>Energierückgewinnung</v>
      </c>
      <c r="C717" s="23" t="s">
        <v>90</v>
      </c>
      <c r="D717" s="51">
        <f>IF(Gesamtüberblick!S37="","ND",Gesamtüberblick!S37)</f>
        <v>0</v>
      </c>
      <c r="E717" t="s">
        <v>9</v>
      </c>
    </row>
    <row r="718" spans="1:5" x14ac:dyDescent="0.3">
      <c r="A718" s="23" t="s">
        <v>6</v>
      </c>
      <c r="B718" s="52" t="str">
        <f>Gesamtüberblick!$S$6</f>
        <v>Energierückgewinnung</v>
      </c>
      <c r="C718" s="23" t="s">
        <v>91</v>
      </c>
      <c r="D718" s="51">
        <f>IF(Gesamtüberblick!S38="","ND",Gesamtüberblick!S38)</f>
        <v>0</v>
      </c>
      <c r="E718" t="s">
        <v>9</v>
      </c>
    </row>
    <row r="719" spans="1:5" x14ac:dyDescent="0.3">
      <c r="A719" s="23" t="s">
        <v>6</v>
      </c>
      <c r="B719" s="52" t="str">
        <f>Gesamtüberblick!$S$6</f>
        <v>Energierückgewinnung</v>
      </c>
      <c r="C719" s="23" t="s">
        <v>84</v>
      </c>
      <c r="D719" s="51">
        <f>IF(Gesamtüberblick!S31="","ND",Gesamtüberblick!S31)</f>
        <v>0</v>
      </c>
      <c r="E719" t="s">
        <v>8</v>
      </c>
    </row>
    <row r="720" spans="1:5" x14ac:dyDescent="0.3">
      <c r="A720" s="23" t="s">
        <v>6</v>
      </c>
      <c r="B720" s="52" t="str">
        <f>Gesamtüberblick!$S$6</f>
        <v>Energierückgewinnung</v>
      </c>
      <c r="C720" s="23" t="s">
        <v>96</v>
      </c>
      <c r="D720" s="51">
        <f>IF(Gesamtüberblick!S10="","ND",Gesamtüberblick!S10)</f>
        <v>0</v>
      </c>
      <c r="E720" t="s">
        <v>201</v>
      </c>
    </row>
    <row r="721" spans="1:5" x14ac:dyDescent="0.3">
      <c r="A721" s="23" t="s">
        <v>6</v>
      </c>
      <c r="B721" s="52" t="str">
        <f>Gesamtüberblick!$S$6</f>
        <v>Energierückgewinnung</v>
      </c>
      <c r="C721" s="23" t="s">
        <v>97</v>
      </c>
      <c r="D721" s="51">
        <f>IF(Gesamtüberblick!S9="","ND",Gesamtüberblick!S9)</f>
        <v>0</v>
      </c>
      <c r="E721" t="s">
        <v>201</v>
      </c>
    </row>
    <row r="722" spans="1:5" x14ac:dyDescent="0.3">
      <c r="A722" s="23" t="s">
        <v>6</v>
      </c>
      <c r="B722" s="52" t="str">
        <f>Gesamtüberblick!$S$6</f>
        <v>Energierückgewinnung</v>
      </c>
      <c r="C722" s="23" t="s">
        <v>132</v>
      </c>
      <c r="D722" s="51">
        <f>IF(Gesamtüberblick!S11="","ND",Gesamtüberblick!S11)</f>
        <v>0</v>
      </c>
      <c r="E722" t="s">
        <v>201</v>
      </c>
    </row>
    <row r="723" spans="1:5" x14ac:dyDescent="0.3">
      <c r="A723" s="23" t="s">
        <v>6</v>
      </c>
      <c r="B723" s="52" t="str">
        <f>Gesamtüberblick!$S$6</f>
        <v>Energierückgewinnung</v>
      </c>
      <c r="C723" s="23" t="s">
        <v>303</v>
      </c>
      <c r="D723" s="51">
        <f>IF(Gesamtüberblick!S8="","ND",Gesamtüberblick!S8)</f>
        <v>0</v>
      </c>
      <c r="E723" t="s">
        <v>201</v>
      </c>
    </row>
    <row r="724" spans="1:5" x14ac:dyDescent="0.3">
      <c r="A724" s="23" t="s">
        <v>6</v>
      </c>
      <c r="B724" s="52" t="str">
        <f>Gesamtüberblick!$S$6</f>
        <v>Energierückgewinnung</v>
      </c>
      <c r="C724" s="23" t="s">
        <v>87</v>
      </c>
      <c r="D724" s="51">
        <f>IF(Gesamtüberblick!S34="","ND",Gesamtüberblick!S34)</f>
        <v>0</v>
      </c>
      <c r="E724" t="s">
        <v>8</v>
      </c>
    </row>
    <row r="725" spans="1:5" x14ac:dyDescent="0.3">
      <c r="A725" s="23" t="s">
        <v>6</v>
      </c>
      <c r="B725" s="52" t="str">
        <f>Gesamtüberblick!$S$6</f>
        <v>Energierückgewinnung</v>
      </c>
      <c r="C725" s="23" t="s">
        <v>82</v>
      </c>
      <c r="D725" s="51">
        <f>IF(Gesamtüberblick!S29="","ND",Gesamtüberblick!S29)</f>
        <v>0</v>
      </c>
      <c r="E725" t="s">
        <v>9</v>
      </c>
    </row>
    <row r="726" spans="1:5" x14ac:dyDescent="0.3">
      <c r="A726" s="23" t="s">
        <v>6</v>
      </c>
      <c r="B726" s="52" t="str">
        <f>Gesamtüberblick!$S$6</f>
        <v>Energierückgewinnung</v>
      </c>
      <c r="C726" s="23" t="s">
        <v>77</v>
      </c>
      <c r="D726" s="51">
        <f>IF(Gesamtüberblick!S24="","ND",Gesamtüberblick!S24)</f>
        <v>0</v>
      </c>
      <c r="E726" t="s">
        <v>9</v>
      </c>
    </row>
    <row r="727" spans="1:5" x14ac:dyDescent="0.3">
      <c r="A727" s="23" t="s">
        <v>6</v>
      </c>
      <c r="B727" s="52" t="str">
        <f>Gesamtüberblick!$S$6</f>
        <v>Energierückgewinnung</v>
      </c>
      <c r="C727" s="23" t="s">
        <v>78</v>
      </c>
      <c r="D727" s="51">
        <f>IF(Gesamtüberblick!S25="","ND",Gesamtüberblick!S25)</f>
        <v>0</v>
      </c>
      <c r="E727" t="s">
        <v>9</v>
      </c>
    </row>
    <row r="728" spans="1:5" x14ac:dyDescent="0.3">
      <c r="A728" s="23" t="s">
        <v>6</v>
      </c>
      <c r="B728" s="52" t="str">
        <f>Gesamtüberblick!$S$6</f>
        <v>Energierückgewinnung</v>
      </c>
      <c r="C728" s="23" t="s">
        <v>144</v>
      </c>
      <c r="D728" s="51">
        <f>IF(Gesamtüberblick!S19="","ND",Gesamtüberblick!S19)</f>
        <v>0</v>
      </c>
      <c r="E728" t="s">
        <v>9</v>
      </c>
    </row>
    <row r="729" spans="1:5" x14ac:dyDescent="0.3">
      <c r="A729" s="23" t="s">
        <v>6</v>
      </c>
      <c r="B729" s="52" t="str">
        <f>Gesamtüberblick!$S$6</f>
        <v>Energierückgewinnung</v>
      </c>
      <c r="C729" s="23" t="s">
        <v>143</v>
      </c>
      <c r="D729" s="51">
        <f>IF(Gesamtüberblick!S18="","ND",Gesamtüberblick!S18)</f>
        <v>0</v>
      </c>
      <c r="E729" t="s">
        <v>202</v>
      </c>
    </row>
    <row r="730" spans="1:5" x14ac:dyDescent="0.3">
      <c r="A730" s="23" t="s">
        <v>6</v>
      </c>
      <c r="B730" s="52" t="str">
        <f>Gesamtüberblick!$S$6</f>
        <v>Energierückgewinnung</v>
      </c>
      <c r="C730" s="23" t="s">
        <v>152</v>
      </c>
      <c r="D730" s="51">
        <f>IF(Gesamtüberblick!S42="","ND",Gesamtüberblick!S42)</f>
        <v>0</v>
      </c>
      <c r="E730" t="s">
        <v>153</v>
      </c>
    </row>
    <row r="731" spans="1:5" x14ac:dyDescent="0.3">
      <c r="A731" s="23" t="s">
        <v>6</v>
      </c>
      <c r="B731" s="52" t="str">
        <f>Gesamtüberblick!$S$6</f>
        <v>Energierückgewinnung</v>
      </c>
      <c r="C731" s="23" t="s">
        <v>154</v>
      </c>
      <c r="D731" s="51">
        <f>IF(Gesamtüberblick!S43="","ND",Gesamtüberblick!S43)</f>
        <v>0</v>
      </c>
      <c r="E731" t="s">
        <v>153</v>
      </c>
    </row>
    <row r="732" spans="1:5" x14ac:dyDescent="0.3">
      <c r="A732" s="23" t="s">
        <v>6</v>
      </c>
      <c r="B732" s="52" t="str">
        <f>Gesamtüberblick!$S$6</f>
        <v>Energierückgewinnung</v>
      </c>
      <c r="C732" s="23" t="s">
        <v>150</v>
      </c>
      <c r="D732" s="51">
        <f>IF(Gesamtüberblick!S41="","ND",Gesamtüberblick!S41)</f>
        <v>0</v>
      </c>
      <c r="E732" t="s">
        <v>151</v>
      </c>
    </row>
    <row r="733" spans="1:5" x14ac:dyDescent="0.3">
      <c r="A733" s="23" t="s">
        <v>6</v>
      </c>
      <c r="B733" s="52" t="str">
        <f>Gesamtüberblick!$S$6</f>
        <v>Energierückgewinnung</v>
      </c>
      <c r="C733" s="23" t="s">
        <v>149</v>
      </c>
      <c r="D733" s="51">
        <f>IF(Gesamtüberblick!S40="","ND",Gesamtüberblick!S40)</f>
        <v>0</v>
      </c>
      <c r="E733" t="s">
        <v>203</v>
      </c>
    </row>
    <row r="734" spans="1:5" x14ac:dyDescent="0.3">
      <c r="A734" s="23" t="s">
        <v>6</v>
      </c>
      <c r="B734" s="52" t="str">
        <f>Gesamtüberblick!$S$6</f>
        <v>Energierückgewinnung</v>
      </c>
      <c r="C734" s="23" t="s">
        <v>155</v>
      </c>
      <c r="D734" s="51">
        <f>IF(Gesamtüberblick!S44="","ND",Gesamtüberblick!S44)</f>
        <v>0</v>
      </c>
      <c r="E734" t="s">
        <v>204</v>
      </c>
    </row>
    <row r="735" spans="1:5" x14ac:dyDescent="0.3">
      <c r="A735" s="23" t="s">
        <v>6</v>
      </c>
      <c r="B735" s="52" t="str">
        <f>Gesamtüberblick!$S$6</f>
        <v>Energierückgewinnung</v>
      </c>
      <c r="C735" s="23" t="s">
        <v>147</v>
      </c>
      <c r="D735" s="51">
        <f>IF(Gesamtüberblick!S39="","ND",Gesamtüberblick!S39)</f>
        <v>0</v>
      </c>
      <c r="E735" t="s">
        <v>205</v>
      </c>
    </row>
    <row r="736" spans="1:5" x14ac:dyDescent="0.3">
      <c r="A736" s="23" t="s">
        <v>6</v>
      </c>
      <c r="B736" s="52" t="str">
        <f>Gesamtüberblick!$S$6</f>
        <v>Energierückgewinnung</v>
      </c>
      <c r="C736" s="23" t="s">
        <v>89</v>
      </c>
      <c r="D736" s="51">
        <f>IF(Gesamtüberblick!S36="","ND",Gesamtüberblick!S36)</f>
        <v>0</v>
      </c>
      <c r="E736" t="s">
        <v>8</v>
      </c>
    </row>
    <row r="737" spans="1:5" x14ac:dyDescent="0.3">
      <c r="A737" s="23" t="s">
        <v>6</v>
      </c>
      <c r="B737" s="52" t="str">
        <f>Gesamtüberblick!$S$6</f>
        <v>Energierückgewinnung</v>
      </c>
      <c r="C737" s="23" t="s">
        <v>88</v>
      </c>
      <c r="D737" s="51">
        <f>IF(Gesamtüberblick!S35="","ND",Gesamtüberblick!S35)</f>
        <v>0</v>
      </c>
      <c r="E737" t="s">
        <v>8</v>
      </c>
    </row>
    <row r="738" spans="1:5" x14ac:dyDescent="0.3">
      <c r="A738" s="23" t="s">
        <v>6</v>
      </c>
      <c r="B738" s="52" t="str">
        <f>Gesamtüberblick!$S$6</f>
        <v>Energierückgewinnung</v>
      </c>
      <c r="C738" s="23" t="s">
        <v>76</v>
      </c>
      <c r="D738" s="51">
        <f>IF(Gesamtüberblick!S23="","ND",Gesamtüberblick!S23)</f>
        <v>0</v>
      </c>
      <c r="E738" t="s">
        <v>9</v>
      </c>
    </row>
    <row r="739" spans="1:5" x14ac:dyDescent="0.3">
      <c r="A739" s="23" t="s">
        <v>6</v>
      </c>
      <c r="B739" s="52" t="str">
        <f>Gesamtüberblick!$S$6</f>
        <v>Energierückgewinnung</v>
      </c>
      <c r="C739" s="23" t="s">
        <v>79</v>
      </c>
      <c r="D739" s="51">
        <f>IF(Gesamtüberblick!S26="","ND",Gesamtüberblick!S26)</f>
        <v>0</v>
      </c>
      <c r="E739" t="s">
        <v>9</v>
      </c>
    </row>
    <row r="740" spans="1:5" x14ac:dyDescent="0.3">
      <c r="A740" s="23" t="s">
        <v>6</v>
      </c>
      <c r="B740" s="52" t="str">
        <f>Gesamtüberblick!$S$6</f>
        <v>Energierückgewinnung</v>
      </c>
      <c r="C740" s="23" t="s">
        <v>134</v>
      </c>
      <c r="D740" s="51">
        <f>IF(Gesamtüberblick!S13="","ND",Gesamtüberblick!S13)</f>
        <v>0</v>
      </c>
      <c r="E740" t="s">
        <v>206</v>
      </c>
    </row>
    <row r="741" spans="1:5" x14ac:dyDescent="0.3">
      <c r="A741" s="23" t="s">
        <v>6</v>
      </c>
      <c r="B741" s="52" t="str">
        <f>Gesamtüberblick!$S$6</f>
        <v>Energierückgewinnung</v>
      </c>
      <c r="C741" s="23" t="s">
        <v>145</v>
      </c>
      <c r="D741" s="51">
        <f>IF(Gesamtüberblick!S20="","ND",Gesamtüberblick!S20)</f>
        <v>0</v>
      </c>
      <c r="E741" t="s">
        <v>207</v>
      </c>
    </row>
    <row r="742" spans="1:5" x14ac:dyDescent="0.3">
      <c r="A742" s="23" t="s">
        <v>6</v>
      </c>
      <c r="B742" s="52" t="str">
        <f>Gesamtüberblick!$Z$6</f>
        <v>-</v>
      </c>
      <c r="C742" s="23" t="s">
        <v>133</v>
      </c>
      <c r="D742" s="51" t="str">
        <f>IF(Gesamtüberblick!Z12="","ND",Gesamtüberblick!Z12)</f>
        <v>ND</v>
      </c>
      <c r="E742" t="s">
        <v>196</v>
      </c>
    </row>
    <row r="743" spans="1:5" x14ac:dyDescent="0.3">
      <c r="A743" s="23" t="s">
        <v>6</v>
      </c>
      <c r="B743" s="52" t="str">
        <f>Gesamtüberblick!$Z$6</f>
        <v>-</v>
      </c>
      <c r="C743" s="23" t="s">
        <v>195</v>
      </c>
      <c r="D743" s="51" t="str">
        <f>IF(Gesamtüberblick!Z17="","ND",Gesamtüberblick!Z17)</f>
        <v>ND</v>
      </c>
      <c r="E743" t="s">
        <v>197</v>
      </c>
    </row>
    <row r="744" spans="1:5" x14ac:dyDescent="0.3">
      <c r="A744" s="23" t="s">
        <v>6</v>
      </c>
      <c r="B744" s="52" t="str">
        <f>Gesamtüberblick!$Z$6</f>
        <v>-</v>
      </c>
      <c r="C744" s="23" t="s">
        <v>80</v>
      </c>
      <c r="D744" s="51" t="str">
        <f>IF(Gesamtüberblick!Z27="","ND",Gesamtüberblick!Z27)</f>
        <v>ND</v>
      </c>
      <c r="E744" t="s">
        <v>8</v>
      </c>
    </row>
    <row r="745" spans="1:5" x14ac:dyDescent="0.3">
      <c r="A745" s="23" t="s">
        <v>6</v>
      </c>
      <c r="B745" s="52" t="str">
        <f>Gesamtüberblick!$Z$6</f>
        <v>-</v>
      </c>
      <c r="C745" s="23" t="s">
        <v>83</v>
      </c>
      <c r="D745" s="51" t="str">
        <f>IF(Gesamtüberblick!Z30="","ND",Gesamtüberblick!Z30)</f>
        <v>ND</v>
      </c>
      <c r="E745" t="s">
        <v>37</v>
      </c>
    </row>
    <row r="746" spans="1:5" x14ac:dyDescent="0.3">
      <c r="A746" s="23" t="s">
        <v>6</v>
      </c>
      <c r="B746" s="52" t="str">
        <f>Gesamtüberblick!$Z$6</f>
        <v>-</v>
      </c>
      <c r="C746" s="23" t="s">
        <v>85</v>
      </c>
      <c r="D746" s="51" t="str">
        <f>IF(Gesamtüberblick!Z32="","ND",Gesamtüberblick!Z32)</f>
        <v>ND</v>
      </c>
      <c r="E746" t="s">
        <v>8</v>
      </c>
    </row>
    <row r="747" spans="1:5" x14ac:dyDescent="0.3">
      <c r="A747" s="23" t="s">
        <v>6</v>
      </c>
      <c r="B747" s="52" t="str">
        <f>Gesamtüberblick!$Z$6</f>
        <v>-</v>
      </c>
      <c r="C747" s="23" t="s">
        <v>86</v>
      </c>
      <c r="D747" s="51" t="str">
        <f>IF(Gesamtüberblick!Z33="","ND",Gesamtüberblick!Z33)</f>
        <v>ND</v>
      </c>
      <c r="E747" t="s">
        <v>8</v>
      </c>
    </row>
    <row r="748" spans="1:5" x14ac:dyDescent="0.3">
      <c r="A748" s="23" t="s">
        <v>6</v>
      </c>
      <c r="B748" s="52" t="str">
        <f>Gesamtüberblick!$Z$6</f>
        <v>-</v>
      </c>
      <c r="C748" s="23" t="s">
        <v>74</v>
      </c>
      <c r="D748" s="51" t="str">
        <f>IF(Gesamtüberblick!Z21="","ND",Gesamtüberblick!Z21)</f>
        <v>ND</v>
      </c>
      <c r="E748" t="s">
        <v>9</v>
      </c>
    </row>
    <row r="749" spans="1:5" x14ac:dyDescent="0.3">
      <c r="A749" s="23" t="s">
        <v>6</v>
      </c>
      <c r="B749" s="52" t="str">
        <f>Gesamtüberblick!$Z$6</f>
        <v>-</v>
      </c>
      <c r="C749" s="23" t="s">
        <v>75</v>
      </c>
      <c r="D749" s="51" t="str">
        <f>IF(Gesamtüberblick!Z22="","ND",Gesamtüberblick!Z22)</f>
        <v>ND</v>
      </c>
      <c r="E749" t="s">
        <v>9</v>
      </c>
    </row>
    <row r="750" spans="1:5" x14ac:dyDescent="0.3">
      <c r="A750" s="23" t="s">
        <v>6</v>
      </c>
      <c r="B750" s="52" t="str">
        <f>Gesamtüberblick!$Z$6</f>
        <v>-</v>
      </c>
      <c r="C750" s="23" t="s">
        <v>81</v>
      </c>
      <c r="D750" s="51" t="str">
        <f>IF(Gesamtüberblick!Z28="","ND",Gesamtüberblick!Z28)</f>
        <v>ND</v>
      </c>
      <c r="E750" t="s">
        <v>9</v>
      </c>
    </row>
    <row r="751" spans="1:5" x14ac:dyDescent="0.3">
      <c r="A751" s="23" t="s">
        <v>6</v>
      </c>
      <c r="B751" s="52" t="str">
        <f>Gesamtüberblick!$Z$6</f>
        <v>-</v>
      </c>
      <c r="C751" s="23" t="s">
        <v>140</v>
      </c>
      <c r="D751" s="51" t="str">
        <f>IF(Gesamtüberblick!Z16="","ND",Gesamtüberblick!Z16)</f>
        <v>ND</v>
      </c>
      <c r="E751" t="s">
        <v>198</v>
      </c>
    </row>
    <row r="752" spans="1:5" x14ac:dyDescent="0.3">
      <c r="A752" s="23" t="s">
        <v>6</v>
      </c>
      <c r="B752" s="52" t="str">
        <f>Gesamtüberblick!$Z$6</f>
        <v>-</v>
      </c>
      <c r="C752" s="23" t="s">
        <v>138</v>
      </c>
      <c r="D752" s="51" t="str">
        <f>IF(Gesamtüberblick!Z15="","ND",Gesamtüberblick!Z15)</f>
        <v>ND</v>
      </c>
      <c r="E752" t="s">
        <v>199</v>
      </c>
    </row>
    <row r="753" spans="1:5" x14ac:dyDescent="0.3">
      <c r="A753" s="23" t="s">
        <v>6</v>
      </c>
      <c r="B753" s="52" t="str">
        <f>Gesamtüberblick!$Z$6</f>
        <v>-</v>
      </c>
      <c r="C753" s="23" t="s">
        <v>136</v>
      </c>
      <c r="D753" s="51" t="str">
        <f>IF(Gesamtüberblick!Z14="","ND",Gesamtüberblick!Z14)</f>
        <v>ND</v>
      </c>
      <c r="E753" t="s">
        <v>200</v>
      </c>
    </row>
    <row r="754" spans="1:5" x14ac:dyDescent="0.3">
      <c r="A754" s="23" t="s">
        <v>6</v>
      </c>
      <c r="B754" s="52" t="str">
        <f>Gesamtüberblick!$Z$6</f>
        <v>-</v>
      </c>
      <c r="C754" s="23" t="s">
        <v>90</v>
      </c>
      <c r="D754" s="51" t="str">
        <f>IF(Gesamtüberblick!Z37="","ND",Gesamtüberblick!Z37)</f>
        <v>ND</v>
      </c>
      <c r="E754" t="s">
        <v>9</v>
      </c>
    </row>
    <row r="755" spans="1:5" x14ac:dyDescent="0.3">
      <c r="A755" s="23" t="s">
        <v>6</v>
      </c>
      <c r="B755" s="52" t="str">
        <f>Gesamtüberblick!$Z$6</f>
        <v>-</v>
      </c>
      <c r="C755" s="23" t="s">
        <v>91</v>
      </c>
      <c r="D755" s="51" t="str">
        <f>IF(Gesamtüberblick!Z38="","ND",Gesamtüberblick!Z38)</f>
        <v>ND</v>
      </c>
      <c r="E755" t="s">
        <v>9</v>
      </c>
    </row>
    <row r="756" spans="1:5" x14ac:dyDescent="0.3">
      <c r="A756" s="23" t="s">
        <v>6</v>
      </c>
      <c r="B756" s="52" t="str">
        <f>Gesamtüberblick!$Z$6</f>
        <v>-</v>
      </c>
      <c r="C756" s="23" t="s">
        <v>84</v>
      </c>
      <c r="D756" s="51" t="str">
        <f>IF(Gesamtüberblick!Z31="","ND",Gesamtüberblick!Z31)</f>
        <v>ND</v>
      </c>
      <c r="E756" t="s">
        <v>8</v>
      </c>
    </row>
    <row r="757" spans="1:5" x14ac:dyDescent="0.3">
      <c r="A757" s="23" t="s">
        <v>6</v>
      </c>
      <c r="B757" s="52" t="str">
        <f>Gesamtüberblick!$Z$6</f>
        <v>-</v>
      </c>
      <c r="C757" s="23" t="s">
        <v>96</v>
      </c>
      <c r="D757" s="51" t="str">
        <f>IF(Gesamtüberblick!Z10="","ND",Gesamtüberblick!Z10)</f>
        <v>ND</v>
      </c>
      <c r="E757" t="s">
        <v>201</v>
      </c>
    </row>
    <row r="758" spans="1:5" x14ac:dyDescent="0.3">
      <c r="A758" s="23" t="s">
        <v>6</v>
      </c>
      <c r="B758" s="52" t="str">
        <f>Gesamtüberblick!$Z$6</f>
        <v>-</v>
      </c>
      <c r="C758" s="23" t="s">
        <v>97</v>
      </c>
      <c r="D758" s="51" t="str">
        <f>IF(Gesamtüberblick!Z9="","ND",Gesamtüberblick!Z9)</f>
        <v>ND</v>
      </c>
      <c r="E758" t="s">
        <v>201</v>
      </c>
    </row>
    <row r="759" spans="1:5" x14ac:dyDescent="0.3">
      <c r="A759" s="23" t="s">
        <v>6</v>
      </c>
      <c r="B759" s="52" t="str">
        <f>Gesamtüberblick!$Z$6</f>
        <v>-</v>
      </c>
      <c r="C759" s="23" t="s">
        <v>132</v>
      </c>
      <c r="D759" s="51" t="str">
        <f>IF(Gesamtüberblick!Z11="","ND",Gesamtüberblick!Z11)</f>
        <v>ND</v>
      </c>
      <c r="E759" t="s">
        <v>201</v>
      </c>
    </row>
    <row r="760" spans="1:5" x14ac:dyDescent="0.3">
      <c r="A760" s="23" t="s">
        <v>6</v>
      </c>
      <c r="B760" s="52" t="str">
        <f>Gesamtüberblick!$Z$6</f>
        <v>-</v>
      </c>
      <c r="C760" s="23" t="s">
        <v>303</v>
      </c>
      <c r="D760" s="51" t="str">
        <f>IF(Gesamtüberblick!Z8="","ND",Gesamtüberblick!Z8)</f>
        <v>ND</v>
      </c>
      <c r="E760" t="s">
        <v>201</v>
      </c>
    </row>
    <row r="761" spans="1:5" x14ac:dyDescent="0.3">
      <c r="A761" s="23" t="s">
        <v>6</v>
      </c>
      <c r="B761" s="52" t="str">
        <f>Gesamtüberblick!$Z$6</f>
        <v>-</v>
      </c>
      <c r="C761" s="23" t="s">
        <v>87</v>
      </c>
      <c r="D761" s="51" t="str">
        <f>IF(Gesamtüberblick!Z34="","ND",Gesamtüberblick!Z34)</f>
        <v>ND</v>
      </c>
      <c r="E761" t="s">
        <v>8</v>
      </c>
    </row>
    <row r="762" spans="1:5" x14ac:dyDescent="0.3">
      <c r="A762" s="23" t="s">
        <v>6</v>
      </c>
      <c r="B762" s="52" t="str">
        <f>Gesamtüberblick!$Z$6</f>
        <v>-</v>
      </c>
      <c r="C762" s="23" t="s">
        <v>82</v>
      </c>
      <c r="D762" s="51" t="str">
        <f>IF(Gesamtüberblick!Z29="","ND",Gesamtüberblick!Z29)</f>
        <v>ND</v>
      </c>
      <c r="E762" t="s">
        <v>9</v>
      </c>
    </row>
    <row r="763" spans="1:5" x14ac:dyDescent="0.3">
      <c r="A763" s="23" t="s">
        <v>6</v>
      </c>
      <c r="B763" s="52" t="str">
        <f>Gesamtüberblick!$Z$6</f>
        <v>-</v>
      </c>
      <c r="C763" s="23" t="s">
        <v>77</v>
      </c>
      <c r="D763" s="51" t="str">
        <f>IF(Gesamtüberblick!Z24="","ND",Gesamtüberblick!Z24)</f>
        <v>ND</v>
      </c>
      <c r="E763" t="s">
        <v>9</v>
      </c>
    </row>
    <row r="764" spans="1:5" x14ac:dyDescent="0.3">
      <c r="A764" s="23" t="s">
        <v>6</v>
      </c>
      <c r="B764" s="52" t="str">
        <f>Gesamtüberblick!$Z$6</f>
        <v>-</v>
      </c>
      <c r="C764" s="23" t="s">
        <v>78</v>
      </c>
      <c r="D764" s="51" t="str">
        <f>IF(Gesamtüberblick!Z25="","ND",Gesamtüberblick!Z25)</f>
        <v>ND</v>
      </c>
      <c r="E764" t="s">
        <v>9</v>
      </c>
    </row>
    <row r="765" spans="1:5" x14ac:dyDescent="0.3">
      <c r="A765" s="23" t="s">
        <v>6</v>
      </c>
      <c r="B765" s="52" t="str">
        <f>Gesamtüberblick!$Z$6</f>
        <v>-</v>
      </c>
      <c r="C765" s="23" t="s">
        <v>144</v>
      </c>
      <c r="D765" s="51" t="str">
        <f>IF(Gesamtüberblick!Z19="","ND",Gesamtüberblick!Z19)</f>
        <v>ND</v>
      </c>
      <c r="E765" t="s">
        <v>9</v>
      </c>
    </row>
    <row r="766" spans="1:5" x14ac:dyDescent="0.3">
      <c r="A766" s="23" t="s">
        <v>6</v>
      </c>
      <c r="B766" s="52" t="str">
        <f>Gesamtüberblick!$Z$6</f>
        <v>-</v>
      </c>
      <c r="C766" s="23" t="s">
        <v>143</v>
      </c>
      <c r="D766" s="51" t="str">
        <f>IF(Gesamtüberblick!Z18="","ND",Gesamtüberblick!Z18)</f>
        <v>ND</v>
      </c>
      <c r="E766" t="s">
        <v>202</v>
      </c>
    </row>
    <row r="767" spans="1:5" x14ac:dyDescent="0.3">
      <c r="A767" s="23" t="s">
        <v>6</v>
      </c>
      <c r="B767" s="52" t="str">
        <f>Gesamtüberblick!$Z$6</f>
        <v>-</v>
      </c>
      <c r="C767" s="23" t="s">
        <v>152</v>
      </c>
      <c r="D767" s="51" t="str">
        <f>IF(Gesamtüberblick!Z42="","ND",Gesamtüberblick!Z42)</f>
        <v>ND</v>
      </c>
      <c r="E767" t="s">
        <v>153</v>
      </c>
    </row>
    <row r="768" spans="1:5" x14ac:dyDescent="0.3">
      <c r="A768" s="23" t="s">
        <v>6</v>
      </c>
      <c r="B768" s="52" t="str">
        <f>Gesamtüberblick!$Z$6</f>
        <v>-</v>
      </c>
      <c r="C768" s="23" t="s">
        <v>154</v>
      </c>
      <c r="D768" s="51" t="str">
        <f>IF(Gesamtüberblick!Z43="","ND",Gesamtüberblick!Z43)</f>
        <v>ND</v>
      </c>
      <c r="E768" t="s">
        <v>153</v>
      </c>
    </row>
    <row r="769" spans="1:5" x14ac:dyDescent="0.3">
      <c r="A769" s="23" t="s">
        <v>6</v>
      </c>
      <c r="B769" s="52" t="str">
        <f>Gesamtüberblick!$Z$6</f>
        <v>-</v>
      </c>
      <c r="C769" s="23" t="s">
        <v>150</v>
      </c>
      <c r="D769" s="51" t="str">
        <f>IF(Gesamtüberblick!Z41="","ND",Gesamtüberblick!Z41)</f>
        <v>ND</v>
      </c>
      <c r="E769" t="s">
        <v>151</v>
      </c>
    </row>
    <row r="770" spans="1:5" x14ac:dyDescent="0.3">
      <c r="A770" s="23" t="s">
        <v>6</v>
      </c>
      <c r="B770" s="52" t="str">
        <f>Gesamtüberblick!$Z$6</f>
        <v>-</v>
      </c>
      <c r="C770" s="23" t="s">
        <v>149</v>
      </c>
      <c r="D770" s="51" t="str">
        <f>IF(Gesamtüberblick!Z40="","ND",Gesamtüberblick!Z40)</f>
        <v>ND</v>
      </c>
      <c r="E770" t="s">
        <v>203</v>
      </c>
    </row>
    <row r="771" spans="1:5" x14ac:dyDescent="0.3">
      <c r="A771" s="23" t="s">
        <v>6</v>
      </c>
      <c r="B771" s="52" t="str">
        <f>Gesamtüberblick!$Z$6</f>
        <v>-</v>
      </c>
      <c r="C771" s="23" t="s">
        <v>155</v>
      </c>
      <c r="D771" s="51" t="str">
        <f>IF(Gesamtüberblick!Z44="","ND",Gesamtüberblick!Z44)</f>
        <v>ND</v>
      </c>
      <c r="E771" t="s">
        <v>204</v>
      </c>
    </row>
    <row r="772" spans="1:5" x14ac:dyDescent="0.3">
      <c r="A772" s="23" t="s">
        <v>6</v>
      </c>
      <c r="B772" s="52" t="str">
        <f>Gesamtüberblick!$Z$6</f>
        <v>-</v>
      </c>
      <c r="C772" s="23" t="s">
        <v>147</v>
      </c>
      <c r="D772" s="51" t="str">
        <f>IF(Gesamtüberblick!Z39="","ND",Gesamtüberblick!Z39)</f>
        <v>ND</v>
      </c>
      <c r="E772" t="s">
        <v>205</v>
      </c>
    </row>
    <row r="773" spans="1:5" x14ac:dyDescent="0.3">
      <c r="A773" s="23" t="s">
        <v>6</v>
      </c>
      <c r="B773" s="52" t="str">
        <f>Gesamtüberblick!$Z$6</f>
        <v>-</v>
      </c>
      <c r="C773" s="23" t="s">
        <v>89</v>
      </c>
      <c r="D773" s="51" t="str">
        <f>IF(Gesamtüberblick!Z36="","ND",Gesamtüberblick!Z36)</f>
        <v>ND</v>
      </c>
      <c r="E773" t="s">
        <v>8</v>
      </c>
    </row>
    <row r="774" spans="1:5" x14ac:dyDescent="0.3">
      <c r="A774" s="23" t="s">
        <v>6</v>
      </c>
      <c r="B774" s="52" t="str">
        <f>Gesamtüberblick!$Z$6</f>
        <v>-</v>
      </c>
      <c r="C774" s="23" t="s">
        <v>88</v>
      </c>
      <c r="D774" s="51" t="str">
        <f>IF(Gesamtüberblick!Z35="","ND",Gesamtüberblick!Z35)</f>
        <v>ND</v>
      </c>
      <c r="E774" t="s">
        <v>8</v>
      </c>
    </row>
    <row r="775" spans="1:5" x14ac:dyDescent="0.3">
      <c r="A775" s="23" t="s">
        <v>6</v>
      </c>
      <c r="B775" s="52" t="str">
        <f>Gesamtüberblick!$Z$6</f>
        <v>-</v>
      </c>
      <c r="C775" s="23" t="s">
        <v>76</v>
      </c>
      <c r="D775" s="51" t="str">
        <f>IF(Gesamtüberblick!Z23="","ND",Gesamtüberblick!Z23)</f>
        <v>ND</v>
      </c>
      <c r="E775" t="s">
        <v>9</v>
      </c>
    </row>
    <row r="776" spans="1:5" x14ac:dyDescent="0.3">
      <c r="A776" s="23" t="s">
        <v>6</v>
      </c>
      <c r="B776" s="52" t="str">
        <f>Gesamtüberblick!$Z$6</f>
        <v>-</v>
      </c>
      <c r="C776" s="23" t="s">
        <v>79</v>
      </c>
      <c r="D776" s="51" t="str">
        <f>IF(Gesamtüberblick!Z26="","ND",Gesamtüberblick!Z26)</f>
        <v>ND</v>
      </c>
      <c r="E776" t="s">
        <v>9</v>
      </c>
    </row>
    <row r="777" spans="1:5" x14ac:dyDescent="0.3">
      <c r="A777" s="23" t="s">
        <v>6</v>
      </c>
      <c r="B777" s="52" t="str">
        <f>Gesamtüberblick!$Z$6</f>
        <v>-</v>
      </c>
      <c r="C777" s="23" t="s">
        <v>134</v>
      </c>
      <c r="D777" s="51" t="str">
        <f>IF(Gesamtüberblick!Z13="","ND",Gesamtüberblick!Z13)</f>
        <v>ND</v>
      </c>
      <c r="E777" t="s">
        <v>206</v>
      </c>
    </row>
    <row r="778" spans="1:5" x14ac:dyDescent="0.3">
      <c r="A778" s="23" t="s">
        <v>6</v>
      </c>
      <c r="B778" s="52" t="str">
        <f>Gesamtüberblick!$Z$6</f>
        <v>-</v>
      </c>
      <c r="C778" s="23" t="s">
        <v>145</v>
      </c>
      <c r="D778" s="51" t="str">
        <f>IF(Gesamtüberblick!Z20="","ND",Gesamtüberblick!Z20)</f>
        <v>ND</v>
      </c>
      <c r="E778" t="s">
        <v>207</v>
      </c>
    </row>
    <row r="779" spans="1:5" x14ac:dyDescent="0.3">
      <c r="A779" s="23" t="s">
        <v>73</v>
      </c>
      <c r="B779" s="52" t="str">
        <f>Gesamtüberblick!$S$6</f>
        <v>Energierückgewinnung</v>
      </c>
      <c r="C779" s="23" t="s">
        <v>133</v>
      </c>
      <c r="D779" s="51">
        <f>IF(Gesamtüberblick!T12="","ND",Gesamtüberblick!T12)</f>
        <v>-2.9660043451660003E-7</v>
      </c>
      <c r="E779" t="s">
        <v>196</v>
      </c>
    </row>
    <row r="780" spans="1:5" x14ac:dyDescent="0.3">
      <c r="A780" s="23" t="s">
        <v>73</v>
      </c>
      <c r="C780" s="23" t="s">
        <v>195</v>
      </c>
      <c r="D780" s="51">
        <f>IF(Gesamtüberblick!T17="","ND",Gesamtüberblick!T17)</f>
        <v>-1.5220619451000001E-2</v>
      </c>
      <c r="E780" t="s">
        <v>197</v>
      </c>
    </row>
    <row r="781" spans="1:5" x14ac:dyDescent="0.3">
      <c r="A781" s="23" t="s">
        <v>73</v>
      </c>
      <c r="C781" s="23" t="s">
        <v>80</v>
      </c>
      <c r="D781" s="51">
        <f>IF(Gesamtüberblick!T27="","ND",Gesamtüberblick!T27)</f>
        <v>0</v>
      </c>
      <c r="E781" t="s">
        <v>8</v>
      </c>
    </row>
    <row r="782" spans="1:5" x14ac:dyDescent="0.3">
      <c r="A782" s="23" t="s">
        <v>73</v>
      </c>
      <c r="C782" s="23" t="s">
        <v>83</v>
      </c>
      <c r="D782" s="51">
        <f>IF(Gesamtüberblick!T30="","ND",Gesamtüberblick!T30)</f>
        <v>-7.6275077508200007E-2</v>
      </c>
      <c r="E782" t="s">
        <v>37</v>
      </c>
    </row>
    <row r="783" spans="1:5" x14ac:dyDescent="0.3">
      <c r="A783" s="23" t="s">
        <v>73</v>
      </c>
      <c r="C783" s="23" t="s">
        <v>85</v>
      </c>
      <c r="D783" s="51">
        <f>IF(Gesamtüberblick!T32="","ND",Gesamtüberblick!T32)</f>
        <v>-0.44633947548399999</v>
      </c>
      <c r="E783" t="s">
        <v>8</v>
      </c>
    </row>
    <row r="784" spans="1:5" x14ac:dyDescent="0.3">
      <c r="A784" s="23" t="s">
        <v>73</v>
      </c>
      <c r="C784" s="23" t="s">
        <v>86</v>
      </c>
      <c r="D784" s="51">
        <f>IF(Gesamtüberblick!T33="","ND",Gesamtüberblick!T33)</f>
        <v>-3.8050563915400007E-4</v>
      </c>
      <c r="E784" t="s">
        <v>8</v>
      </c>
    </row>
    <row r="785" spans="1:5" x14ac:dyDescent="0.3">
      <c r="A785" s="23" t="s">
        <v>73</v>
      </c>
      <c r="C785" s="23" t="s">
        <v>74</v>
      </c>
      <c r="D785" s="51">
        <f>IF(Gesamtüberblick!T21="","ND",Gesamtüberblick!T21)</f>
        <v>-36.855054646180001</v>
      </c>
      <c r="E785" t="s">
        <v>9</v>
      </c>
    </row>
    <row r="786" spans="1:5" x14ac:dyDescent="0.3">
      <c r="A786" s="23" t="s">
        <v>73</v>
      </c>
      <c r="C786" s="23" t="s">
        <v>75</v>
      </c>
      <c r="D786" s="51">
        <f>IF(Gesamtüberblick!T22="","ND",Gesamtüberblick!T22)</f>
        <v>0</v>
      </c>
      <c r="E786" t="s">
        <v>9</v>
      </c>
    </row>
    <row r="787" spans="1:5" x14ac:dyDescent="0.3">
      <c r="A787" s="23" t="s">
        <v>73</v>
      </c>
      <c r="C787" s="23" t="s">
        <v>81</v>
      </c>
      <c r="D787" s="51">
        <f>IF(Gesamtüberblick!T28="","ND",Gesamtüberblick!T28)</f>
        <v>0</v>
      </c>
      <c r="E787" t="s">
        <v>9</v>
      </c>
    </row>
    <row r="788" spans="1:5" x14ac:dyDescent="0.3">
      <c r="A788" s="23" t="s">
        <v>73</v>
      </c>
      <c r="C788" s="23" t="s">
        <v>140</v>
      </c>
      <c r="D788" s="51">
        <f>IF(Gesamtüberblick!T16="","ND",Gesamtüberblick!T16)</f>
        <v>-3.2820972083859999E-2</v>
      </c>
      <c r="E788" t="s">
        <v>198</v>
      </c>
    </row>
    <row r="789" spans="1:5" x14ac:dyDescent="0.3">
      <c r="A789" s="23" t="s">
        <v>73</v>
      </c>
      <c r="C789" s="23" t="s">
        <v>138</v>
      </c>
      <c r="D789" s="51">
        <f>IF(Gesamtüberblick!T15="","ND",Gesamtüberblick!T15)</f>
        <v>-3.5447705485200003E-3</v>
      </c>
      <c r="E789" t="s">
        <v>199</v>
      </c>
    </row>
    <row r="790" spans="1:5" x14ac:dyDescent="0.3">
      <c r="A790" s="23" t="s">
        <v>73</v>
      </c>
      <c r="C790" s="23" t="s">
        <v>136</v>
      </c>
      <c r="D790" s="51">
        <f>IF(Gesamtüberblick!T14="","ND",Gesamtüberblick!T14)</f>
        <v>-3.5576958769859999E-3</v>
      </c>
      <c r="E790" t="s">
        <v>200</v>
      </c>
    </row>
    <row r="791" spans="1:5" x14ac:dyDescent="0.3">
      <c r="A791" s="23" t="s">
        <v>73</v>
      </c>
      <c r="C791" s="23" t="s">
        <v>90</v>
      </c>
      <c r="D791" s="51">
        <f>IF(Gesamtüberblick!T37="","ND",Gesamtüberblick!T37)</f>
        <v>0</v>
      </c>
      <c r="E791" t="s">
        <v>9</v>
      </c>
    </row>
    <row r="792" spans="1:5" x14ac:dyDescent="0.3">
      <c r="A792" s="23" t="s">
        <v>73</v>
      </c>
      <c r="C792" s="23" t="s">
        <v>91</v>
      </c>
      <c r="D792" s="51">
        <f>IF(Gesamtüberblick!T38="","ND",Gesamtüberblick!T38)</f>
        <v>0</v>
      </c>
      <c r="E792" t="s">
        <v>9</v>
      </c>
    </row>
    <row r="793" spans="1:5" x14ac:dyDescent="0.3">
      <c r="A793" s="23" t="s">
        <v>73</v>
      </c>
      <c r="C793" s="23" t="s">
        <v>84</v>
      </c>
      <c r="D793" s="51">
        <f>IF(Gesamtüberblick!T31="","ND",Gesamtüberblick!T31)</f>
        <v>-3.3766471708280004E-4</v>
      </c>
      <c r="E793" t="s">
        <v>8</v>
      </c>
    </row>
    <row r="794" spans="1:5" x14ac:dyDescent="0.3">
      <c r="A794" s="23" t="s">
        <v>73</v>
      </c>
      <c r="C794" s="23" t="s">
        <v>96</v>
      </c>
      <c r="D794" s="51">
        <f>IF(Gesamtüberblick!T10="","ND",Gesamtüberblick!T10)</f>
        <v>0</v>
      </c>
      <c r="E794" t="s">
        <v>201</v>
      </c>
    </row>
    <row r="795" spans="1:5" x14ac:dyDescent="0.3">
      <c r="A795" s="23" t="s">
        <v>73</v>
      </c>
      <c r="C795" s="23" t="s">
        <v>97</v>
      </c>
      <c r="D795" s="51">
        <f>IF(Gesamtüberblick!T9="","ND",Gesamtüberblick!T9)</f>
        <v>-6.9601068728400008</v>
      </c>
      <c r="E795" t="s">
        <v>201</v>
      </c>
    </row>
    <row r="796" spans="1:5" x14ac:dyDescent="0.3">
      <c r="A796" s="23" t="s">
        <v>73</v>
      </c>
      <c r="C796" s="23" t="s">
        <v>132</v>
      </c>
      <c r="D796" s="51">
        <f>IF(Gesamtüberblick!T11="","ND",Gesamtüberblick!T11)</f>
        <v>-4.0276648468740009E-3</v>
      </c>
      <c r="E796" t="s">
        <v>201</v>
      </c>
    </row>
    <row r="797" spans="1:5" x14ac:dyDescent="0.3">
      <c r="A797" s="23" t="s">
        <v>73</v>
      </c>
      <c r="C797" s="23" t="s">
        <v>303</v>
      </c>
      <c r="D797" s="51">
        <f>IF(Gesamtüberblick!T8="","ND",Gesamtüberblick!T8)</f>
        <v>-6.9641345376868751</v>
      </c>
      <c r="E797" t="s">
        <v>201</v>
      </c>
    </row>
    <row r="798" spans="1:5" x14ac:dyDescent="0.3">
      <c r="A798" s="23" t="s">
        <v>73</v>
      </c>
      <c r="C798" s="23" t="s">
        <v>87</v>
      </c>
      <c r="D798" s="51">
        <f>IF(Gesamtüberblick!T34="","ND",Gesamtüberblick!T34)</f>
        <v>0</v>
      </c>
      <c r="E798" t="s">
        <v>8</v>
      </c>
    </row>
    <row r="799" spans="1:5" x14ac:dyDescent="0.3">
      <c r="A799" s="23" t="s">
        <v>73</v>
      </c>
      <c r="C799" s="23" t="s">
        <v>82</v>
      </c>
      <c r="D799" s="51">
        <f>IF(Gesamtüberblick!T29="","ND",Gesamtüberblick!T29)</f>
        <v>0</v>
      </c>
      <c r="E799" t="s">
        <v>9</v>
      </c>
    </row>
    <row r="800" spans="1:5" x14ac:dyDescent="0.3">
      <c r="A800" s="23" t="s">
        <v>73</v>
      </c>
      <c r="C800" s="23" t="s">
        <v>77</v>
      </c>
      <c r="D800" s="51">
        <f>IF(Gesamtüberblick!T24="","ND",Gesamtüberblick!T24)</f>
        <v>-105.3487502926</v>
      </c>
      <c r="E800" t="s">
        <v>9</v>
      </c>
    </row>
    <row r="801" spans="1:5" x14ac:dyDescent="0.3">
      <c r="A801" s="23" t="s">
        <v>73</v>
      </c>
      <c r="C801" s="23" t="s">
        <v>78</v>
      </c>
      <c r="D801" s="51">
        <f>IF(Gesamtüberblick!T25="","ND",Gesamtüberblick!T25)</f>
        <v>0</v>
      </c>
      <c r="E801" t="s">
        <v>9</v>
      </c>
    </row>
    <row r="802" spans="1:5" x14ac:dyDescent="0.3">
      <c r="A802" s="23" t="s">
        <v>73</v>
      </c>
      <c r="C802" s="23" t="s">
        <v>144</v>
      </c>
      <c r="D802" s="51">
        <f>IF(Gesamtüberblick!T19="","ND",Gesamtüberblick!T19)</f>
        <v>-105.34828486000001</v>
      </c>
      <c r="E802" t="s">
        <v>9</v>
      </c>
    </row>
    <row r="803" spans="1:5" x14ac:dyDescent="0.3">
      <c r="A803" s="23" t="s">
        <v>73</v>
      </c>
      <c r="C803" s="23" t="s">
        <v>143</v>
      </c>
      <c r="D803" s="51">
        <f>IF(Gesamtüberblick!T18="","ND",Gesamtüberblick!T18)</f>
        <v>-9.804660242160001E-6</v>
      </c>
      <c r="E803" t="s">
        <v>202</v>
      </c>
    </row>
    <row r="804" spans="1:5" x14ac:dyDescent="0.3">
      <c r="A804" s="23" t="s">
        <v>73</v>
      </c>
      <c r="C804" s="23" t="s">
        <v>152</v>
      </c>
      <c r="D804" s="51">
        <f>IF(Gesamtüberblick!T42="","ND",Gesamtüberblick!T42)</f>
        <v>-1.588251478002E-9</v>
      </c>
      <c r="E804" t="s">
        <v>153</v>
      </c>
    </row>
    <row r="805" spans="1:5" x14ac:dyDescent="0.3">
      <c r="A805" s="23" t="s">
        <v>73</v>
      </c>
      <c r="C805" s="23" t="s">
        <v>154</v>
      </c>
      <c r="D805" s="51">
        <f>IF(Gesamtüberblick!T43="","ND",Gesamtüberblick!T43)</f>
        <v>-2.9011345683820003E-8</v>
      </c>
      <c r="E805" t="s">
        <v>153</v>
      </c>
    </row>
    <row r="806" spans="1:5" x14ac:dyDescent="0.3">
      <c r="A806" s="23" t="s">
        <v>73</v>
      </c>
      <c r="C806" s="23" t="s">
        <v>150</v>
      </c>
      <c r="D806" s="51">
        <f>IF(Gesamtüberblick!T41="","ND",Gesamtüberblick!T41)</f>
        <v>-11.821087924520002</v>
      </c>
      <c r="E806" t="s">
        <v>151</v>
      </c>
    </row>
    <row r="807" spans="1:5" x14ac:dyDescent="0.3">
      <c r="A807" s="23" t="s">
        <v>73</v>
      </c>
      <c r="C807" s="23" t="s">
        <v>149</v>
      </c>
      <c r="D807" s="51">
        <f>IF(Gesamtüberblick!T40="","ND",Gesamtüberblick!T40)</f>
        <v>-0.79547874877800018</v>
      </c>
      <c r="E807" t="s">
        <v>203</v>
      </c>
    </row>
    <row r="808" spans="1:5" x14ac:dyDescent="0.3">
      <c r="A808" s="23" t="s">
        <v>73</v>
      </c>
      <c r="C808" s="23" t="s">
        <v>155</v>
      </c>
      <c r="D808" s="51">
        <f>IF(Gesamtüberblick!T44="","ND",Gesamtüberblick!T44)</f>
        <v>-16.4418265543</v>
      </c>
      <c r="E808" t="s">
        <v>204</v>
      </c>
    </row>
    <row r="809" spans="1:5" x14ac:dyDescent="0.3">
      <c r="A809" s="23" t="s">
        <v>73</v>
      </c>
      <c r="C809" s="23" t="s">
        <v>147</v>
      </c>
      <c r="D809" s="51">
        <f>IF(Gesamtüberblick!T39="","ND",Gesamtüberblick!T39)</f>
        <v>-5.7588609549299998E-8</v>
      </c>
      <c r="E809" t="s">
        <v>205</v>
      </c>
    </row>
    <row r="810" spans="1:5" x14ac:dyDescent="0.3">
      <c r="A810" s="23" t="s">
        <v>73</v>
      </c>
      <c r="C810" s="23" t="s">
        <v>89</v>
      </c>
      <c r="D810" s="51">
        <f>IF(Gesamtüberblick!T36="","ND",Gesamtüberblick!T36)</f>
        <v>0</v>
      </c>
      <c r="E810" t="s">
        <v>8</v>
      </c>
    </row>
    <row r="811" spans="1:5" x14ac:dyDescent="0.3">
      <c r="A811" s="23" t="s">
        <v>73</v>
      </c>
      <c r="C811" s="23" t="s">
        <v>88</v>
      </c>
      <c r="D811" s="51">
        <f>IF(Gesamtüberblick!T35="","ND",Gesamtüberblick!T35)</f>
        <v>0</v>
      </c>
      <c r="E811" t="s">
        <v>8</v>
      </c>
    </row>
    <row r="812" spans="1:5" x14ac:dyDescent="0.3">
      <c r="A812" s="23" t="s">
        <v>73</v>
      </c>
      <c r="C812" s="23" t="s">
        <v>76</v>
      </c>
      <c r="D812" s="51">
        <f>IF(Gesamtüberblick!T23="","ND",Gesamtüberblick!T23)</f>
        <v>-36.855054646180001</v>
      </c>
      <c r="E812" t="s">
        <v>9</v>
      </c>
    </row>
    <row r="813" spans="1:5" x14ac:dyDescent="0.3">
      <c r="A813" s="23" t="s">
        <v>73</v>
      </c>
      <c r="C813" s="23" t="s">
        <v>79</v>
      </c>
      <c r="D813" s="51">
        <f>IF(Gesamtüberblick!T26="","ND",Gesamtüberblick!T26)</f>
        <v>-105.3487502926</v>
      </c>
      <c r="E813" t="s">
        <v>9</v>
      </c>
    </row>
    <row r="814" spans="1:5" x14ac:dyDescent="0.3">
      <c r="A814" s="23" t="s">
        <v>73</v>
      </c>
      <c r="C814" s="23" t="s">
        <v>134</v>
      </c>
      <c r="D814" s="51">
        <f>IF(Gesamtüberblick!T13="","ND",Gesamtüberblick!T13)</f>
        <v>-1.22528927982E-2</v>
      </c>
      <c r="E814" t="s">
        <v>206</v>
      </c>
    </row>
    <row r="815" spans="1:5" x14ac:dyDescent="0.3">
      <c r="A815" s="23" t="s">
        <v>73</v>
      </c>
      <c r="C815" s="23" t="s">
        <v>145</v>
      </c>
      <c r="D815" s="51">
        <f>IF(Gesamtüberblick!T20="","ND",Gesamtüberblick!T20)</f>
        <v>-0.90242739607000022</v>
      </c>
      <c r="E815" t="s">
        <v>207</v>
      </c>
    </row>
    <row r="816" spans="1:5" x14ac:dyDescent="0.3">
      <c r="A816" s="23" t="s">
        <v>101</v>
      </c>
      <c r="B816" s="52" t="str">
        <f>Gesamtüberblick!$V$6</f>
        <v>Energierückgewinnung</v>
      </c>
      <c r="C816" s="23" t="s">
        <v>133</v>
      </c>
      <c r="D816" s="51">
        <f>IF(Gesamtüberblick!V12="","ND",Gesamtüberblick!V12)</f>
        <v>-2.8604322270000002E-7</v>
      </c>
      <c r="E816" s="23" t="s">
        <v>196</v>
      </c>
    </row>
    <row r="817" spans="1:5" x14ac:dyDescent="0.3">
      <c r="A817" s="23" t="s">
        <v>101</v>
      </c>
      <c r="B817" s="52" t="str">
        <f>Gesamtüberblick!$V$6</f>
        <v>Energierückgewinnung</v>
      </c>
      <c r="C817" s="23" t="s">
        <v>195</v>
      </c>
      <c r="D817" s="51">
        <f>IF(Gesamtüberblick!V17="","ND",Gesamtüberblick!V17)</f>
        <v>-1.46788559046E-2</v>
      </c>
      <c r="E817" s="23" t="s">
        <v>197</v>
      </c>
    </row>
    <row r="818" spans="1:5" x14ac:dyDescent="0.3">
      <c r="A818" s="23" t="s">
        <v>101</v>
      </c>
      <c r="B818" s="52" t="str">
        <f>Gesamtüberblick!$V$6</f>
        <v>Energierückgewinnung</v>
      </c>
      <c r="C818" s="23" t="s">
        <v>80</v>
      </c>
      <c r="D818" s="51">
        <f>IF(Gesamtüberblick!V27="","ND",Gesamtüberblick!V27)</f>
        <v>0</v>
      </c>
      <c r="E818" s="23" t="s">
        <v>8</v>
      </c>
    </row>
    <row r="819" spans="1:5" x14ac:dyDescent="0.3">
      <c r="A819" s="23" t="s">
        <v>101</v>
      </c>
      <c r="B819" s="52" t="str">
        <f>Gesamtüberblick!$V$6</f>
        <v>Energierückgewinnung</v>
      </c>
      <c r="C819" s="23" t="s">
        <v>83</v>
      </c>
      <c r="D819" s="51">
        <f>IF(Gesamtüberblick!V30="","ND",Gesamtüberblick!V30)</f>
        <v>-7.3560138442000003E-2</v>
      </c>
      <c r="E819" s="23" t="s">
        <v>37</v>
      </c>
    </row>
    <row r="820" spans="1:5" x14ac:dyDescent="0.3">
      <c r="A820" s="23" t="s">
        <v>101</v>
      </c>
      <c r="B820" s="52" t="str">
        <f>Gesamtüberblick!$V$6</f>
        <v>Energierückgewinnung</v>
      </c>
      <c r="C820" s="23" t="s">
        <v>85</v>
      </c>
      <c r="D820" s="51">
        <f>IF(Gesamtüberblick!V32="","ND",Gesamtüberblick!V32)</f>
        <v>-0.43045244424000001</v>
      </c>
      <c r="E820" s="23" t="s">
        <v>8</v>
      </c>
    </row>
    <row r="821" spans="1:5" x14ac:dyDescent="0.3">
      <c r="A821" s="23" t="s">
        <v>101</v>
      </c>
      <c r="B821" s="52" t="str">
        <f>Gesamtüberblick!$V$6</f>
        <v>Energierückgewinnung</v>
      </c>
      <c r="C821" s="23" t="s">
        <v>86</v>
      </c>
      <c r="D821" s="51">
        <f>IF(Gesamtüberblick!V33="","ND",Gesamtüberblick!V33)</f>
        <v>-3.6696190172000006E-4</v>
      </c>
      <c r="E821" s="23" t="s">
        <v>8</v>
      </c>
    </row>
    <row r="822" spans="1:5" x14ac:dyDescent="0.3">
      <c r="A822" s="23" t="s">
        <v>101</v>
      </c>
      <c r="B822" s="52" t="str">
        <f>Gesamtüberblick!$V$6</f>
        <v>Energierückgewinnung</v>
      </c>
      <c r="C822" s="23" t="s">
        <v>74</v>
      </c>
      <c r="D822" s="51">
        <f>IF(Gesamtüberblick!V21="","ND",Gesamtüberblick!V21)</f>
        <v>-35.543233839999999</v>
      </c>
      <c r="E822" s="23" t="s">
        <v>9</v>
      </c>
    </row>
    <row r="823" spans="1:5" x14ac:dyDescent="0.3">
      <c r="A823" s="23" t="s">
        <v>101</v>
      </c>
      <c r="B823" s="52" t="str">
        <f>Gesamtüberblick!$V$6</f>
        <v>Energierückgewinnung</v>
      </c>
      <c r="C823" s="23" t="s">
        <v>75</v>
      </c>
      <c r="D823" s="51">
        <f>IF(Gesamtüberblick!V22="","ND",Gesamtüberblick!V22)</f>
        <v>0</v>
      </c>
      <c r="E823" s="23" t="s">
        <v>9</v>
      </c>
    </row>
    <row r="824" spans="1:5" x14ac:dyDescent="0.3">
      <c r="A824" s="23" t="s">
        <v>101</v>
      </c>
      <c r="B824" s="52" t="str">
        <f>Gesamtüberblick!$V$6</f>
        <v>Energierückgewinnung</v>
      </c>
      <c r="C824" s="23" t="s">
        <v>81</v>
      </c>
      <c r="D824" s="51">
        <f>IF(Gesamtüberblick!V28="","ND",Gesamtüberblick!V28)</f>
        <v>0</v>
      </c>
      <c r="E824" s="23" t="s">
        <v>9</v>
      </c>
    </row>
    <row r="825" spans="1:5" x14ac:dyDescent="0.3">
      <c r="A825" s="23" t="s">
        <v>101</v>
      </c>
      <c r="B825" s="52" t="str">
        <f>Gesamtüberblick!$V$6</f>
        <v>Energierückgewinnung</v>
      </c>
      <c r="C825" s="23" t="s">
        <v>140</v>
      </c>
      <c r="D825" s="51">
        <f>IF(Gesamtüberblick!V16="","ND",Gesamtüberblick!V16)</f>
        <v>-3.1652740653999999E-2</v>
      </c>
      <c r="E825" s="23" t="s">
        <v>198</v>
      </c>
    </row>
    <row r="826" spans="1:5" x14ac:dyDescent="0.3">
      <c r="A826" s="23" t="s">
        <v>101</v>
      </c>
      <c r="B826" s="52" t="str">
        <f>Gesamtüberblick!$V$6</f>
        <v>Energierückgewinnung</v>
      </c>
      <c r="C826" s="23" t="s">
        <v>138</v>
      </c>
      <c r="D826" s="51">
        <f>IF(Gesamtüberblick!V15="","ND",Gesamtüberblick!V15)</f>
        <v>-3.4185977950000005E-3</v>
      </c>
      <c r="E826" s="23" t="s">
        <v>199</v>
      </c>
    </row>
    <row r="827" spans="1:5" x14ac:dyDescent="0.3">
      <c r="A827" s="23" t="s">
        <v>101</v>
      </c>
      <c r="B827" s="52" t="str">
        <f>Gesamtüberblick!$V$6</f>
        <v>Energierückgewinnung</v>
      </c>
      <c r="C827" s="23" t="s">
        <v>136</v>
      </c>
      <c r="D827" s="51">
        <f>IF(Gesamtüberblick!V14="","ND",Gesamtüberblick!V14)</f>
        <v>-3.4310630616000001E-3</v>
      </c>
      <c r="E827" s="23" t="s">
        <v>200</v>
      </c>
    </row>
    <row r="828" spans="1:5" x14ac:dyDescent="0.3">
      <c r="A828" s="23" t="s">
        <v>101</v>
      </c>
      <c r="B828" s="52" t="str">
        <f>Gesamtüberblick!$V$6</f>
        <v>Energierückgewinnung</v>
      </c>
      <c r="C828" s="23" t="s">
        <v>90</v>
      </c>
      <c r="D828" s="51">
        <f>IF(Gesamtüberblick!V37="","ND",Gesamtüberblick!V37)</f>
        <v>0</v>
      </c>
      <c r="E828" s="23" t="s">
        <v>9</v>
      </c>
    </row>
    <row r="829" spans="1:5" x14ac:dyDescent="0.3">
      <c r="A829" s="23" t="s">
        <v>101</v>
      </c>
      <c r="B829" s="52" t="str">
        <f>Gesamtüberblick!$V$6</f>
        <v>Energierückgewinnung</v>
      </c>
      <c r="C829" s="23" t="s">
        <v>91</v>
      </c>
      <c r="D829" s="51">
        <f>IF(Gesamtüberblick!V38="","ND",Gesamtüberblick!V38)</f>
        <v>0</v>
      </c>
      <c r="E829" s="23" t="s">
        <v>9</v>
      </c>
    </row>
    <row r="830" spans="1:5" x14ac:dyDescent="0.3">
      <c r="A830" s="23" t="s">
        <v>101</v>
      </c>
      <c r="B830" s="52" t="str">
        <f>Gesamtüberblick!$V$6</f>
        <v>Energierückgewinnung</v>
      </c>
      <c r="C830" s="23" t="s">
        <v>84</v>
      </c>
      <c r="D830" s="51">
        <f>IF(Gesamtüberblick!V31="","ND",Gesamtüberblick!V31)</f>
        <v>-3.2564586152000004E-4</v>
      </c>
      <c r="E830" s="23" t="s">
        <v>8</v>
      </c>
    </row>
    <row r="831" spans="1:5" x14ac:dyDescent="0.3">
      <c r="A831" s="23" t="s">
        <v>101</v>
      </c>
      <c r="B831" s="52" t="str">
        <f>Gesamtüberblick!$V$6</f>
        <v>Energierückgewinnung</v>
      </c>
      <c r="C831" s="23" t="s">
        <v>96</v>
      </c>
      <c r="D831" s="51">
        <f>IF(Gesamtüberblick!V10="","ND",Gesamtüberblick!V10)</f>
        <v>0</v>
      </c>
      <c r="E831" s="23" t="s">
        <v>201</v>
      </c>
    </row>
    <row r="832" spans="1:5" x14ac:dyDescent="0.3">
      <c r="A832" s="23" t="s">
        <v>101</v>
      </c>
      <c r="B832" s="52" t="str">
        <f>Gesamtüberblick!$V$6</f>
        <v>Energierückgewinnung</v>
      </c>
      <c r="C832" s="23" t="s">
        <v>97</v>
      </c>
      <c r="D832" s="51">
        <f>IF(Gesamtüberblick!V9="","ND",Gesamtüberblick!V9)</f>
        <v>-6.7123684740000007</v>
      </c>
      <c r="E832" s="23" t="s">
        <v>201</v>
      </c>
    </row>
    <row r="833" spans="1:5" x14ac:dyDescent="0.3">
      <c r="A833" s="23" t="s">
        <v>101</v>
      </c>
      <c r="B833" s="52" t="str">
        <f>Gesamtüberblick!$V$6</f>
        <v>Energierückgewinnung</v>
      </c>
      <c r="C833" s="23" t="s">
        <v>132</v>
      </c>
      <c r="D833" s="51">
        <f>IF(Gesamtüberblick!V11="","ND",Gesamtüberblick!V11)</f>
        <v>-3.8843039326000007E-3</v>
      </c>
      <c r="E833" s="23" t="s">
        <v>201</v>
      </c>
    </row>
    <row r="834" spans="1:5" x14ac:dyDescent="0.3">
      <c r="A834" s="23" t="s">
        <v>101</v>
      </c>
      <c r="B834" s="52" t="str">
        <f>Gesamtüberblick!$V$6</f>
        <v>Energierückgewinnung</v>
      </c>
      <c r="C834" s="23" t="s">
        <v>303</v>
      </c>
      <c r="D834" s="51">
        <f>IF(Gesamtüberblick!V8="","ND",Gesamtüberblick!V8)</f>
        <v>-6.7162527779326009</v>
      </c>
      <c r="E834" s="23" t="s">
        <v>201</v>
      </c>
    </row>
    <row r="835" spans="1:5" x14ac:dyDescent="0.3">
      <c r="A835" s="23" t="s">
        <v>101</v>
      </c>
      <c r="B835" s="52" t="str">
        <f>Gesamtüberblick!$V$6</f>
        <v>Energierückgewinnung</v>
      </c>
      <c r="C835" s="23" t="s">
        <v>87</v>
      </c>
      <c r="D835" s="51">
        <f>IF(Gesamtüberblick!V34="","ND",Gesamtüberblick!V34)</f>
        <v>0</v>
      </c>
      <c r="E835" s="23" t="s">
        <v>8</v>
      </c>
    </row>
    <row r="836" spans="1:5" x14ac:dyDescent="0.3">
      <c r="A836" s="23" t="s">
        <v>101</v>
      </c>
      <c r="B836" s="52" t="str">
        <f>Gesamtüberblick!$V$6</f>
        <v>Energierückgewinnung</v>
      </c>
      <c r="C836" s="23" t="s">
        <v>82</v>
      </c>
      <c r="D836" s="51">
        <f>IF(Gesamtüberblick!V29="","ND",Gesamtüberblick!V29)</f>
        <v>0</v>
      </c>
      <c r="E836" s="23" t="s">
        <v>9</v>
      </c>
    </row>
    <row r="837" spans="1:5" x14ac:dyDescent="0.3">
      <c r="A837" s="23" t="s">
        <v>101</v>
      </c>
      <c r="B837" s="52" t="str">
        <f>Gesamtüberblick!$V$6</f>
        <v>Energierückgewinnung</v>
      </c>
      <c r="C837" s="23" t="s">
        <v>77</v>
      </c>
      <c r="D837" s="51">
        <f>IF(Gesamtüberblick!V24="","ND",Gesamtüberblick!V24)</f>
        <v>-101.598961266</v>
      </c>
      <c r="E837" s="23" t="s">
        <v>9</v>
      </c>
    </row>
    <row r="838" spans="1:5" x14ac:dyDescent="0.3">
      <c r="A838" s="23" t="s">
        <v>101</v>
      </c>
      <c r="B838" s="52" t="str">
        <f>Gesamtüberblick!$V$6</f>
        <v>Energierückgewinnung</v>
      </c>
      <c r="C838" s="23" t="s">
        <v>78</v>
      </c>
      <c r="D838" s="51">
        <f>IF(Gesamtüberblick!V25="","ND",Gesamtüberblick!V25)</f>
        <v>0</v>
      </c>
      <c r="E838" s="23" t="s">
        <v>9</v>
      </c>
    </row>
    <row r="839" spans="1:5" x14ac:dyDescent="0.3">
      <c r="A839" s="23" t="s">
        <v>101</v>
      </c>
      <c r="B839" s="52" t="str">
        <f>Gesamtüberblick!$V$6</f>
        <v>Energierückgewinnung</v>
      </c>
      <c r="C839" s="23" t="s">
        <v>144</v>
      </c>
      <c r="D839" s="51">
        <f>IF(Gesamtüberblick!V19="","ND",Gesamtüberblick!V19)</f>
        <v>-101.598512348</v>
      </c>
      <c r="E839" s="23" t="s">
        <v>9</v>
      </c>
    </row>
    <row r="840" spans="1:5" x14ac:dyDescent="0.3">
      <c r="A840" s="23" t="s">
        <v>101</v>
      </c>
      <c r="B840" s="52" t="str">
        <f>Gesamtüberblick!$V$6</f>
        <v>Energierückgewinnung</v>
      </c>
      <c r="C840" s="23" t="s">
        <v>143</v>
      </c>
      <c r="D840" s="51">
        <f>IF(Gesamtüberblick!V18="","ND",Gesamtüberblick!V18)</f>
        <v>-9.4556726450000006E-6</v>
      </c>
      <c r="E840" s="23" t="s">
        <v>202</v>
      </c>
    </row>
    <row r="841" spans="1:5" x14ac:dyDescent="0.3">
      <c r="A841" s="23" t="s">
        <v>101</v>
      </c>
      <c r="B841" s="52" t="str">
        <f>Gesamtüberblick!$V$6</f>
        <v>Energierückgewinnung</v>
      </c>
      <c r="C841" s="23" t="s">
        <v>152</v>
      </c>
      <c r="D841" s="51">
        <f>IF(Gesamtüberblick!V42="","ND",Gesamtüberblick!V42)</f>
        <v>-1.53171917146E-9</v>
      </c>
      <c r="E841" s="23" t="s">
        <v>153</v>
      </c>
    </row>
    <row r="842" spans="1:5" x14ac:dyDescent="0.3">
      <c r="A842" s="23" t="s">
        <v>101</v>
      </c>
      <c r="B842" s="52" t="str">
        <f>Gesamtüberblick!$V$6</f>
        <v>Energierückgewinnung</v>
      </c>
      <c r="C842" s="23" t="s">
        <v>154</v>
      </c>
      <c r="D842" s="51">
        <f>IF(Gesamtüberblick!V43="","ND",Gesamtüberblick!V43)</f>
        <v>-2.7978714332000003E-8</v>
      </c>
      <c r="E842" s="23" t="s">
        <v>153</v>
      </c>
    </row>
    <row r="843" spans="1:5" x14ac:dyDescent="0.3">
      <c r="A843" s="23" t="s">
        <v>101</v>
      </c>
      <c r="B843" s="52" t="str">
        <f>Gesamtüberblick!$V$6</f>
        <v>Energierückgewinnung</v>
      </c>
      <c r="C843" s="23" t="s">
        <v>150</v>
      </c>
      <c r="D843" s="51">
        <f>IF(Gesamtüberblick!V41="","ND",Gesamtüberblick!V41)</f>
        <v>-11.400327503600002</v>
      </c>
      <c r="E843" s="23" t="s">
        <v>151</v>
      </c>
    </row>
    <row r="844" spans="1:5" x14ac:dyDescent="0.3">
      <c r="A844" s="23" t="s">
        <v>101</v>
      </c>
      <c r="B844" s="52" t="str">
        <f>Gesamtüberblick!$V$6</f>
        <v>Energierückgewinnung</v>
      </c>
      <c r="C844" s="23" t="s">
        <v>149</v>
      </c>
      <c r="D844" s="51">
        <f>IF(Gesamtüberblick!V40="","ND",Gesamtüberblick!V40)</f>
        <v>-0.76716443684000013</v>
      </c>
      <c r="E844" s="23" t="s">
        <v>203</v>
      </c>
    </row>
    <row r="845" spans="1:5" x14ac:dyDescent="0.3">
      <c r="A845" s="23" t="s">
        <v>101</v>
      </c>
      <c r="B845" s="52" t="str">
        <f>Gesamtüberblick!$V$6</f>
        <v>Energierückgewinnung</v>
      </c>
      <c r="C845" s="23" t="s">
        <v>155</v>
      </c>
      <c r="D845" s="51">
        <f>IF(Gesamtüberblick!V44="","ND",Gesamtüberblick!V44)</f>
        <v>-15.856595301400001</v>
      </c>
      <c r="E845" s="23" t="s">
        <v>204</v>
      </c>
    </row>
    <row r="846" spans="1:5" x14ac:dyDescent="0.3">
      <c r="A846" s="23" t="s">
        <v>101</v>
      </c>
      <c r="B846" s="52" t="str">
        <f>Gesamtüberblick!$V$6</f>
        <v>Energierückgewinnung</v>
      </c>
      <c r="C846" s="23" t="s">
        <v>147</v>
      </c>
      <c r="D846" s="51">
        <f>IF(Gesamtüberblick!V39="","ND",Gesamtüberblick!V39)</f>
        <v>-5.5538797509999997E-8</v>
      </c>
      <c r="E846" s="23" t="s">
        <v>205</v>
      </c>
    </row>
    <row r="847" spans="1:5" x14ac:dyDescent="0.3">
      <c r="A847" s="23" t="s">
        <v>101</v>
      </c>
      <c r="B847" s="52" t="str">
        <f>Gesamtüberblick!$V$6</f>
        <v>Energierückgewinnung</v>
      </c>
      <c r="C847" s="23" t="s">
        <v>89</v>
      </c>
      <c r="D847" s="51">
        <f>IF(Gesamtüberblick!V36="","ND",Gesamtüberblick!V36)</f>
        <v>0</v>
      </c>
      <c r="E847" s="23" t="s">
        <v>8</v>
      </c>
    </row>
    <row r="848" spans="1:5" x14ac:dyDescent="0.3">
      <c r="A848" s="23" t="s">
        <v>101</v>
      </c>
      <c r="B848" s="52" t="str">
        <f>Gesamtüberblick!$V$6</f>
        <v>Energierückgewinnung</v>
      </c>
      <c r="C848" s="23" t="s">
        <v>88</v>
      </c>
      <c r="D848" s="51">
        <f>IF(Gesamtüberblick!V35="","ND",Gesamtüberblick!V35)</f>
        <v>0</v>
      </c>
      <c r="E848" s="23" t="s">
        <v>8</v>
      </c>
    </row>
    <row r="849" spans="1:5" x14ac:dyDescent="0.3">
      <c r="A849" s="23" t="s">
        <v>101</v>
      </c>
      <c r="B849" s="52" t="str">
        <f>Gesamtüberblick!$V$6</f>
        <v>Energierückgewinnung</v>
      </c>
      <c r="C849" s="23" t="s">
        <v>76</v>
      </c>
      <c r="D849" s="51">
        <f>IF(Gesamtüberblick!V23="","ND",Gesamtüberblick!V23)</f>
        <v>-35.543233839999999</v>
      </c>
      <c r="E849" s="23" t="s">
        <v>9</v>
      </c>
    </row>
    <row r="850" spans="1:5" x14ac:dyDescent="0.3">
      <c r="A850" s="23" t="s">
        <v>101</v>
      </c>
      <c r="B850" s="52" t="str">
        <f>Gesamtüberblick!$V$6</f>
        <v>Energierückgewinnung</v>
      </c>
      <c r="C850" s="23" t="s">
        <v>79</v>
      </c>
      <c r="D850" s="51">
        <f>IF(Gesamtüberblick!V26="","ND",Gesamtüberblick!V26)</f>
        <v>-101.598961266</v>
      </c>
      <c r="E850" s="23" t="s">
        <v>9</v>
      </c>
    </row>
    <row r="851" spans="1:5" x14ac:dyDescent="0.3">
      <c r="A851" s="23" t="s">
        <v>101</v>
      </c>
      <c r="B851" s="52" t="str">
        <f>Gesamtüberblick!$V$6</f>
        <v>Energierückgewinnung</v>
      </c>
      <c r="C851" s="23" t="s">
        <v>134</v>
      </c>
      <c r="D851" s="51">
        <f>IF(Gesamtüberblick!V13="","ND",Gesamtüberblick!V13)</f>
        <v>-1.1816762681000001E-2</v>
      </c>
      <c r="E851" s="23" t="s">
        <v>206</v>
      </c>
    </row>
    <row r="852" spans="1:5" x14ac:dyDescent="0.3">
      <c r="A852" s="23" t="s">
        <v>101</v>
      </c>
      <c r="B852" s="52" t="str">
        <f>Gesamtüberblick!$V$6</f>
        <v>Energierückgewinnung</v>
      </c>
      <c r="C852" s="23" t="s">
        <v>145</v>
      </c>
      <c r="D852" s="51">
        <f>IF(Gesamtüberblick!V20="","ND",Gesamtüberblick!V20)</f>
        <v>-0.87030634788000016</v>
      </c>
      <c r="E852" s="23" t="s">
        <v>207</v>
      </c>
    </row>
    <row r="853" spans="1:5" x14ac:dyDescent="0.3">
      <c r="A853" s="23" t="s">
        <v>101</v>
      </c>
      <c r="B853" s="52" t="str">
        <f>Gesamtüberblick!$AA$6</f>
        <v>-</v>
      </c>
      <c r="C853" s="23" t="s">
        <v>133</v>
      </c>
      <c r="D853" s="51" t="str">
        <f>IF(Gesamtüberblick!AA12="","ND",Gesamtüberblick!AA12)</f>
        <v>ND</v>
      </c>
      <c r="E853" s="23" t="s">
        <v>196</v>
      </c>
    </row>
    <row r="854" spans="1:5" x14ac:dyDescent="0.3">
      <c r="A854" s="23" t="s">
        <v>101</v>
      </c>
      <c r="B854" s="52" t="str">
        <f>Gesamtüberblick!$AA$6</f>
        <v>-</v>
      </c>
      <c r="C854" s="23" t="s">
        <v>195</v>
      </c>
      <c r="D854" s="51" t="str">
        <f>IF(Gesamtüberblick!AA17="","ND",Gesamtüberblick!AA17)</f>
        <v>ND</v>
      </c>
      <c r="E854" s="23" t="s">
        <v>197</v>
      </c>
    </row>
    <row r="855" spans="1:5" x14ac:dyDescent="0.3">
      <c r="A855" s="23" t="s">
        <v>101</v>
      </c>
      <c r="B855" s="52" t="str">
        <f>Gesamtüberblick!$AA$6</f>
        <v>-</v>
      </c>
      <c r="C855" s="23" t="s">
        <v>80</v>
      </c>
      <c r="D855" s="51" t="str">
        <f>IF(Gesamtüberblick!AA27="","ND",Gesamtüberblick!AA27)</f>
        <v>ND</v>
      </c>
      <c r="E855" s="23" t="s">
        <v>8</v>
      </c>
    </row>
    <row r="856" spans="1:5" x14ac:dyDescent="0.3">
      <c r="A856" s="23" t="s">
        <v>101</v>
      </c>
      <c r="B856" s="52" t="str">
        <f>Gesamtüberblick!$AA$6</f>
        <v>-</v>
      </c>
      <c r="C856" s="23" t="s">
        <v>83</v>
      </c>
      <c r="D856" s="51" t="str">
        <f>IF(Gesamtüberblick!AA30="","ND",Gesamtüberblick!AA30)</f>
        <v>ND</v>
      </c>
      <c r="E856" s="23" t="s">
        <v>37</v>
      </c>
    </row>
    <row r="857" spans="1:5" x14ac:dyDescent="0.3">
      <c r="A857" s="23" t="s">
        <v>101</v>
      </c>
      <c r="B857" s="52" t="str">
        <f>Gesamtüberblick!$AA$6</f>
        <v>-</v>
      </c>
      <c r="C857" s="23" t="s">
        <v>85</v>
      </c>
      <c r="D857" s="51" t="str">
        <f>IF(Gesamtüberblick!AA32="","ND",Gesamtüberblick!AA32)</f>
        <v>ND</v>
      </c>
      <c r="E857" s="23" t="s">
        <v>8</v>
      </c>
    </row>
    <row r="858" spans="1:5" x14ac:dyDescent="0.3">
      <c r="A858" s="23" t="s">
        <v>101</v>
      </c>
      <c r="B858" s="52" t="str">
        <f>Gesamtüberblick!$AA$6</f>
        <v>-</v>
      </c>
      <c r="C858" s="23" t="s">
        <v>86</v>
      </c>
      <c r="D858" s="51" t="str">
        <f>IF(Gesamtüberblick!AA33="","ND",Gesamtüberblick!AA33)</f>
        <v>ND</v>
      </c>
      <c r="E858" s="23" t="s">
        <v>8</v>
      </c>
    </row>
    <row r="859" spans="1:5" x14ac:dyDescent="0.3">
      <c r="A859" s="23" t="s">
        <v>101</v>
      </c>
      <c r="B859" s="52" t="str">
        <f>Gesamtüberblick!$AA$6</f>
        <v>-</v>
      </c>
      <c r="C859" s="23" t="s">
        <v>74</v>
      </c>
      <c r="D859" s="51" t="str">
        <f>IF(Gesamtüberblick!AA21="","ND",Gesamtüberblick!AA21)</f>
        <v>ND</v>
      </c>
      <c r="E859" s="23" t="s">
        <v>9</v>
      </c>
    </row>
    <row r="860" spans="1:5" x14ac:dyDescent="0.3">
      <c r="A860" s="23" t="s">
        <v>101</v>
      </c>
      <c r="B860" s="52" t="str">
        <f>Gesamtüberblick!$AA$6</f>
        <v>-</v>
      </c>
      <c r="C860" s="23" t="s">
        <v>75</v>
      </c>
      <c r="D860" s="51" t="str">
        <f>IF(Gesamtüberblick!AA22="","ND",Gesamtüberblick!AA22)</f>
        <v>ND</v>
      </c>
      <c r="E860" s="23" t="s">
        <v>9</v>
      </c>
    </row>
    <row r="861" spans="1:5" x14ac:dyDescent="0.3">
      <c r="A861" s="23" t="s">
        <v>101</v>
      </c>
      <c r="B861" s="52" t="str">
        <f>Gesamtüberblick!$AA$6</f>
        <v>-</v>
      </c>
      <c r="C861" s="23" t="s">
        <v>81</v>
      </c>
      <c r="D861" s="51" t="str">
        <f>IF(Gesamtüberblick!AA28="","ND",Gesamtüberblick!AA28)</f>
        <v>ND</v>
      </c>
      <c r="E861" s="23" t="s">
        <v>9</v>
      </c>
    </row>
    <row r="862" spans="1:5" x14ac:dyDescent="0.3">
      <c r="A862" s="23" t="s">
        <v>101</v>
      </c>
      <c r="B862" s="52" t="str">
        <f>Gesamtüberblick!$AA$6</f>
        <v>-</v>
      </c>
      <c r="C862" s="23" t="s">
        <v>140</v>
      </c>
      <c r="D862" s="51" t="str">
        <f>IF(Gesamtüberblick!AA16="","ND",Gesamtüberblick!AA16)</f>
        <v>ND</v>
      </c>
      <c r="E862" s="23" t="s">
        <v>198</v>
      </c>
    </row>
    <row r="863" spans="1:5" x14ac:dyDescent="0.3">
      <c r="A863" s="23" t="s">
        <v>101</v>
      </c>
      <c r="B863" s="52" t="str">
        <f>Gesamtüberblick!$AA$6</f>
        <v>-</v>
      </c>
      <c r="C863" s="23" t="s">
        <v>138</v>
      </c>
      <c r="D863" s="51" t="str">
        <f>IF(Gesamtüberblick!AA15="","ND",Gesamtüberblick!AA15)</f>
        <v>ND</v>
      </c>
      <c r="E863" s="23" t="s">
        <v>199</v>
      </c>
    </row>
    <row r="864" spans="1:5" x14ac:dyDescent="0.3">
      <c r="A864" s="23" t="s">
        <v>101</v>
      </c>
      <c r="B864" s="52" t="str">
        <f>Gesamtüberblick!$AA$6</f>
        <v>-</v>
      </c>
      <c r="C864" s="23" t="s">
        <v>136</v>
      </c>
      <c r="D864" s="51" t="str">
        <f>IF(Gesamtüberblick!AA14="","ND",Gesamtüberblick!AA14)</f>
        <v>ND</v>
      </c>
      <c r="E864" s="23" t="s">
        <v>200</v>
      </c>
    </row>
    <row r="865" spans="1:5" x14ac:dyDescent="0.3">
      <c r="A865" s="23" t="s">
        <v>101</v>
      </c>
      <c r="B865" s="52" t="str">
        <f>Gesamtüberblick!$AA$6</f>
        <v>-</v>
      </c>
      <c r="C865" s="23" t="s">
        <v>90</v>
      </c>
      <c r="D865" s="51" t="str">
        <f>IF(Gesamtüberblick!AA37="","ND",Gesamtüberblick!AA37)</f>
        <v>ND</v>
      </c>
      <c r="E865" s="23" t="s">
        <v>9</v>
      </c>
    </row>
    <row r="866" spans="1:5" x14ac:dyDescent="0.3">
      <c r="A866" s="23" t="s">
        <v>101</v>
      </c>
      <c r="B866" s="52" t="str">
        <f>Gesamtüberblick!$AA$6</f>
        <v>-</v>
      </c>
      <c r="C866" s="23" t="s">
        <v>91</v>
      </c>
      <c r="D866" s="51" t="str">
        <f>IF(Gesamtüberblick!AA38="","ND",Gesamtüberblick!AA38)</f>
        <v>ND</v>
      </c>
      <c r="E866" s="23" t="s">
        <v>9</v>
      </c>
    </row>
    <row r="867" spans="1:5" x14ac:dyDescent="0.3">
      <c r="A867" s="23" t="s">
        <v>101</v>
      </c>
      <c r="B867" s="52" t="str">
        <f>Gesamtüberblick!$AA$6</f>
        <v>-</v>
      </c>
      <c r="C867" s="23" t="s">
        <v>84</v>
      </c>
      <c r="D867" s="51" t="str">
        <f>IF(Gesamtüberblick!AA31="","ND",Gesamtüberblick!AA31)</f>
        <v>ND</v>
      </c>
      <c r="E867" s="23" t="s">
        <v>8</v>
      </c>
    </row>
    <row r="868" spans="1:5" x14ac:dyDescent="0.3">
      <c r="A868" s="23" t="s">
        <v>101</v>
      </c>
      <c r="B868" s="52" t="str">
        <f>Gesamtüberblick!$AA$6</f>
        <v>-</v>
      </c>
      <c r="C868" s="23" t="s">
        <v>96</v>
      </c>
      <c r="D868" s="51" t="str">
        <f>IF(Gesamtüberblick!AA10="","ND",Gesamtüberblick!AA10)</f>
        <v>ND</v>
      </c>
      <c r="E868" s="23" t="s">
        <v>201</v>
      </c>
    </row>
    <row r="869" spans="1:5" x14ac:dyDescent="0.3">
      <c r="A869" s="23" t="s">
        <v>101</v>
      </c>
      <c r="B869" s="52" t="str">
        <f>Gesamtüberblick!$AA$6</f>
        <v>-</v>
      </c>
      <c r="C869" s="23" t="s">
        <v>97</v>
      </c>
      <c r="D869" s="51" t="str">
        <f>IF(Gesamtüberblick!AA9="","ND",Gesamtüberblick!AA9)</f>
        <v>ND</v>
      </c>
      <c r="E869" s="23" t="s">
        <v>201</v>
      </c>
    </row>
    <row r="870" spans="1:5" x14ac:dyDescent="0.3">
      <c r="A870" s="23" t="s">
        <v>101</v>
      </c>
      <c r="B870" s="52" t="str">
        <f>Gesamtüberblick!$AA$6</f>
        <v>-</v>
      </c>
      <c r="C870" s="23" t="s">
        <v>132</v>
      </c>
      <c r="D870" s="51" t="str">
        <f>IF(Gesamtüberblick!AA11="","ND",Gesamtüberblick!AA11)</f>
        <v>ND</v>
      </c>
      <c r="E870" s="23" t="s">
        <v>201</v>
      </c>
    </row>
    <row r="871" spans="1:5" x14ac:dyDescent="0.3">
      <c r="A871" s="23" t="s">
        <v>101</v>
      </c>
      <c r="B871" s="52" t="str">
        <f>Gesamtüberblick!$AA$6</f>
        <v>-</v>
      </c>
      <c r="C871" s="23" t="s">
        <v>303</v>
      </c>
      <c r="D871" s="51" t="str">
        <f>IF(Gesamtüberblick!AA8="","ND",Gesamtüberblick!AA8)</f>
        <v>ND</v>
      </c>
      <c r="E871" s="23" t="s">
        <v>201</v>
      </c>
    </row>
    <row r="872" spans="1:5" x14ac:dyDescent="0.3">
      <c r="A872" s="23" t="s">
        <v>101</v>
      </c>
      <c r="B872" s="52" t="str">
        <f>Gesamtüberblick!$AA$6</f>
        <v>-</v>
      </c>
      <c r="C872" s="23" t="s">
        <v>87</v>
      </c>
      <c r="D872" s="51" t="str">
        <f>IF(Gesamtüberblick!AA34="","ND",Gesamtüberblick!AA34)</f>
        <v>ND</v>
      </c>
      <c r="E872" s="23" t="s">
        <v>8</v>
      </c>
    </row>
    <row r="873" spans="1:5" x14ac:dyDescent="0.3">
      <c r="A873" s="23" t="s">
        <v>101</v>
      </c>
      <c r="B873" s="52" t="str">
        <f>Gesamtüberblick!$AA$6</f>
        <v>-</v>
      </c>
      <c r="C873" s="23" t="s">
        <v>82</v>
      </c>
      <c r="D873" s="51" t="str">
        <f>IF(Gesamtüberblick!AA29="","ND",Gesamtüberblick!AA29)</f>
        <v>ND</v>
      </c>
      <c r="E873" s="23" t="s">
        <v>9</v>
      </c>
    </row>
    <row r="874" spans="1:5" x14ac:dyDescent="0.3">
      <c r="A874" s="23" t="s">
        <v>101</v>
      </c>
      <c r="B874" s="52" t="str">
        <f>Gesamtüberblick!$AA$6</f>
        <v>-</v>
      </c>
      <c r="C874" s="23" t="s">
        <v>77</v>
      </c>
      <c r="D874" s="51" t="str">
        <f>IF(Gesamtüberblick!AA24="","ND",Gesamtüberblick!AA24)</f>
        <v>ND</v>
      </c>
      <c r="E874" s="23" t="s">
        <v>9</v>
      </c>
    </row>
    <row r="875" spans="1:5" x14ac:dyDescent="0.3">
      <c r="A875" s="23" t="s">
        <v>101</v>
      </c>
      <c r="B875" s="52" t="str">
        <f>Gesamtüberblick!$AA$6</f>
        <v>-</v>
      </c>
      <c r="C875" s="23" t="s">
        <v>78</v>
      </c>
      <c r="D875" s="51" t="str">
        <f>IF(Gesamtüberblick!AA25="","ND",Gesamtüberblick!AA25)</f>
        <v>ND</v>
      </c>
      <c r="E875" s="23" t="s">
        <v>9</v>
      </c>
    </row>
    <row r="876" spans="1:5" x14ac:dyDescent="0.3">
      <c r="A876" s="23" t="s">
        <v>101</v>
      </c>
      <c r="B876" s="52" t="str">
        <f>Gesamtüberblick!$AA$6</f>
        <v>-</v>
      </c>
      <c r="C876" s="23" t="s">
        <v>144</v>
      </c>
      <c r="D876" s="51" t="str">
        <f>IF(Gesamtüberblick!AA19="","ND",Gesamtüberblick!AA19)</f>
        <v>ND</v>
      </c>
      <c r="E876" s="23" t="s">
        <v>9</v>
      </c>
    </row>
    <row r="877" spans="1:5" x14ac:dyDescent="0.3">
      <c r="A877" s="23" t="s">
        <v>101</v>
      </c>
      <c r="B877" s="52" t="str">
        <f>Gesamtüberblick!$AA$6</f>
        <v>-</v>
      </c>
      <c r="C877" s="23" t="s">
        <v>143</v>
      </c>
      <c r="D877" s="51" t="str">
        <f>IF(Gesamtüberblick!AA18="","ND",Gesamtüberblick!AA18)</f>
        <v>ND</v>
      </c>
      <c r="E877" s="23" t="s">
        <v>202</v>
      </c>
    </row>
    <row r="878" spans="1:5" x14ac:dyDescent="0.3">
      <c r="A878" s="23" t="s">
        <v>101</v>
      </c>
      <c r="B878" s="52" t="str">
        <f>Gesamtüberblick!$AA$6</f>
        <v>-</v>
      </c>
      <c r="C878" s="23" t="s">
        <v>152</v>
      </c>
      <c r="D878" s="51" t="str">
        <f>IF(Gesamtüberblick!AA42="","ND",Gesamtüberblick!AA42)</f>
        <v>ND</v>
      </c>
      <c r="E878" s="23" t="s">
        <v>153</v>
      </c>
    </row>
    <row r="879" spans="1:5" x14ac:dyDescent="0.3">
      <c r="A879" s="23" t="s">
        <v>101</v>
      </c>
      <c r="B879" s="52" t="str">
        <f>Gesamtüberblick!$AA$6</f>
        <v>-</v>
      </c>
      <c r="C879" s="23" t="s">
        <v>154</v>
      </c>
      <c r="D879" s="51" t="str">
        <f>IF(Gesamtüberblick!AA43="","ND",Gesamtüberblick!AA43)</f>
        <v>ND</v>
      </c>
      <c r="E879" s="23" t="s">
        <v>153</v>
      </c>
    </row>
    <row r="880" spans="1:5" x14ac:dyDescent="0.3">
      <c r="A880" s="23" t="s">
        <v>101</v>
      </c>
      <c r="B880" s="52" t="str">
        <f>Gesamtüberblick!$AA$6</f>
        <v>-</v>
      </c>
      <c r="C880" s="23" t="s">
        <v>150</v>
      </c>
      <c r="D880" s="51" t="str">
        <f>IF(Gesamtüberblick!AA41="","ND",Gesamtüberblick!AA41)</f>
        <v>ND</v>
      </c>
      <c r="E880" s="23" t="s">
        <v>151</v>
      </c>
    </row>
    <row r="881" spans="1:5" x14ac:dyDescent="0.3">
      <c r="A881" s="23" t="s">
        <v>101</v>
      </c>
      <c r="B881" s="52" t="str">
        <f>Gesamtüberblick!$AA$6</f>
        <v>-</v>
      </c>
      <c r="C881" s="23" t="s">
        <v>149</v>
      </c>
      <c r="D881" s="51" t="str">
        <f>IF(Gesamtüberblick!AA40="","ND",Gesamtüberblick!AA40)</f>
        <v>ND</v>
      </c>
      <c r="E881" s="23" t="s">
        <v>203</v>
      </c>
    </row>
    <row r="882" spans="1:5" x14ac:dyDescent="0.3">
      <c r="A882" s="23" t="s">
        <v>101</v>
      </c>
      <c r="B882" s="52" t="str">
        <f>Gesamtüberblick!$AA$6</f>
        <v>-</v>
      </c>
      <c r="C882" s="23" t="s">
        <v>155</v>
      </c>
      <c r="D882" s="51" t="str">
        <f>IF(Gesamtüberblick!AA44="","ND",Gesamtüberblick!AA44)</f>
        <v>ND</v>
      </c>
      <c r="E882" s="23" t="s">
        <v>204</v>
      </c>
    </row>
    <row r="883" spans="1:5" x14ac:dyDescent="0.3">
      <c r="A883" s="23" t="s">
        <v>101</v>
      </c>
      <c r="B883" s="52" t="str">
        <f>Gesamtüberblick!$AA$6</f>
        <v>-</v>
      </c>
      <c r="C883" s="23" t="s">
        <v>147</v>
      </c>
      <c r="D883" s="51" t="str">
        <f>IF(Gesamtüberblick!AA39="","ND",Gesamtüberblick!AA39)</f>
        <v>ND</v>
      </c>
      <c r="E883" s="23" t="s">
        <v>205</v>
      </c>
    </row>
    <row r="884" spans="1:5" x14ac:dyDescent="0.3">
      <c r="A884" s="23" t="s">
        <v>101</v>
      </c>
      <c r="B884" s="52" t="str">
        <f>Gesamtüberblick!$AA$6</f>
        <v>-</v>
      </c>
      <c r="C884" s="23" t="s">
        <v>89</v>
      </c>
      <c r="D884" s="51" t="str">
        <f>IF(Gesamtüberblick!AA36="","ND",Gesamtüberblick!AA36)</f>
        <v>ND</v>
      </c>
      <c r="E884" s="23" t="s">
        <v>8</v>
      </c>
    </row>
    <row r="885" spans="1:5" x14ac:dyDescent="0.3">
      <c r="A885" s="23" t="s">
        <v>101</v>
      </c>
      <c r="B885" s="52" t="str">
        <f>Gesamtüberblick!$AA$6</f>
        <v>-</v>
      </c>
      <c r="C885" s="23" t="s">
        <v>88</v>
      </c>
      <c r="D885" s="51" t="str">
        <f>IF(Gesamtüberblick!AA35="","ND",Gesamtüberblick!AA35)</f>
        <v>ND</v>
      </c>
      <c r="E885" s="23" t="s">
        <v>8</v>
      </c>
    </row>
    <row r="886" spans="1:5" x14ac:dyDescent="0.3">
      <c r="A886" s="23" t="s">
        <v>101</v>
      </c>
      <c r="B886" s="52" t="str">
        <f>Gesamtüberblick!$AA$6</f>
        <v>-</v>
      </c>
      <c r="C886" s="23" t="s">
        <v>76</v>
      </c>
      <c r="D886" s="51" t="str">
        <f>IF(Gesamtüberblick!AA23="","ND",Gesamtüberblick!AA23)</f>
        <v>ND</v>
      </c>
      <c r="E886" s="23" t="s">
        <v>9</v>
      </c>
    </row>
    <row r="887" spans="1:5" x14ac:dyDescent="0.3">
      <c r="A887" s="23" t="s">
        <v>101</v>
      </c>
      <c r="B887" s="52" t="str">
        <f>Gesamtüberblick!$AA$6</f>
        <v>-</v>
      </c>
      <c r="C887" s="23" t="s">
        <v>79</v>
      </c>
      <c r="D887" s="51" t="str">
        <f>IF(Gesamtüberblick!AA26="","ND",Gesamtüberblick!AA26)</f>
        <v>ND</v>
      </c>
      <c r="E887" s="23" t="s">
        <v>9</v>
      </c>
    </row>
    <row r="888" spans="1:5" x14ac:dyDescent="0.3">
      <c r="A888" s="23" t="s">
        <v>101</v>
      </c>
      <c r="B888" s="52" t="str">
        <f>Gesamtüberblick!$AA$6</f>
        <v>-</v>
      </c>
      <c r="C888" s="23" t="s">
        <v>134</v>
      </c>
      <c r="D888" s="51" t="str">
        <f>IF(Gesamtüberblick!AA13="","ND",Gesamtüberblick!AA13)</f>
        <v>ND</v>
      </c>
      <c r="E888" s="23" t="s">
        <v>206</v>
      </c>
    </row>
    <row r="889" spans="1:5" x14ac:dyDescent="0.3">
      <c r="A889" s="23" t="s">
        <v>101</v>
      </c>
      <c r="B889" s="52" t="str">
        <f>Gesamtüberblick!$AA$6</f>
        <v>-</v>
      </c>
      <c r="C889" s="23" t="s">
        <v>145</v>
      </c>
      <c r="D889" s="51" t="str">
        <f>IF(Gesamtüberblick!AA20="","ND",Gesamtüberblick!AA20)</f>
        <v>ND</v>
      </c>
      <c r="E889" s="23" t="s">
        <v>207</v>
      </c>
    </row>
    <row r="890" spans="1:5" s="26" customFormat="1" x14ac:dyDescent="0.3">
      <c r="A890" s="26" t="s">
        <v>25</v>
      </c>
      <c r="C890" s="26" t="s">
        <v>133</v>
      </c>
      <c r="D890" s="53">
        <f>IF(Gesamtüberblick!U12="","ND",Gesamtüberblick!U12)</f>
        <v>-1.0557211816600001E-8</v>
      </c>
      <c r="E890" s="26" t="s">
        <v>196</v>
      </c>
    </row>
    <row r="891" spans="1:5" s="26" customFormat="1" x14ac:dyDescent="0.3">
      <c r="A891" s="26" t="s">
        <v>25</v>
      </c>
      <c r="C891" s="26" t="s">
        <v>195</v>
      </c>
      <c r="D891" s="53">
        <f>IF(Gesamtüberblick!U17="","ND",Gesamtüberblick!U17)</f>
        <v>-5.4176354640000002E-4</v>
      </c>
      <c r="E891" s="26" t="s">
        <v>197</v>
      </c>
    </row>
    <row r="892" spans="1:5" s="26" customFormat="1" x14ac:dyDescent="0.3">
      <c r="A892" s="26" t="s">
        <v>25</v>
      </c>
      <c r="C892" s="26" t="s">
        <v>80</v>
      </c>
      <c r="D892" s="53">
        <f>IF(Gesamtüberblick!U27="","ND",Gesamtüberblick!U27)</f>
        <v>0</v>
      </c>
      <c r="E892" s="26" t="s">
        <v>8</v>
      </c>
    </row>
    <row r="893" spans="1:5" s="26" customFormat="1" x14ac:dyDescent="0.3">
      <c r="A893" s="26" t="s">
        <v>25</v>
      </c>
      <c r="C893" s="26" t="s">
        <v>83</v>
      </c>
      <c r="D893" s="53">
        <f>IF(Gesamtüberblick!U30="","ND",Gesamtüberblick!U30)</f>
        <v>-2.7149390661999999E-3</v>
      </c>
      <c r="E893" s="26" t="s">
        <v>37</v>
      </c>
    </row>
    <row r="894" spans="1:5" s="26" customFormat="1" x14ac:dyDescent="0.3">
      <c r="A894" s="26" t="s">
        <v>25</v>
      </c>
      <c r="C894" s="26" t="s">
        <v>85</v>
      </c>
      <c r="D894" s="53">
        <f>IF(Gesamtüberblick!U32="","ND",Gesamtüberblick!U32)</f>
        <v>-1.5887031244E-2</v>
      </c>
      <c r="E894" s="26" t="s">
        <v>8</v>
      </c>
    </row>
    <row r="895" spans="1:5" s="26" customFormat="1" x14ac:dyDescent="0.3">
      <c r="A895" s="26" t="s">
        <v>25</v>
      </c>
      <c r="C895" s="26" t="s">
        <v>86</v>
      </c>
      <c r="D895" s="53">
        <f>IF(Gesamtüberblick!U33="","ND",Gesamtüberblick!U33)</f>
        <v>-1.3543737434000001E-5</v>
      </c>
      <c r="E895" s="26" t="s">
        <v>8</v>
      </c>
    </row>
    <row r="896" spans="1:5" s="26" customFormat="1" x14ac:dyDescent="0.3">
      <c r="A896" s="26" t="s">
        <v>25</v>
      </c>
      <c r="C896" s="26" t="s">
        <v>74</v>
      </c>
      <c r="D896" s="53">
        <f>IF(Gesamtüberblick!U21="","ND",Gesamtüberblick!U21)</f>
        <v>-1.3118208061800001</v>
      </c>
      <c r="E896" s="26" t="s">
        <v>9</v>
      </c>
    </row>
    <row r="897" spans="1:5" s="26" customFormat="1" x14ac:dyDescent="0.3">
      <c r="A897" s="26" t="s">
        <v>25</v>
      </c>
      <c r="C897" s="26" t="s">
        <v>75</v>
      </c>
      <c r="D897" s="53">
        <f>IF(Gesamtüberblick!U22="","ND",Gesamtüberblick!U22)</f>
        <v>0</v>
      </c>
      <c r="E897" s="26" t="s">
        <v>9</v>
      </c>
    </row>
    <row r="898" spans="1:5" s="26" customFormat="1" x14ac:dyDescent="0.3">
      <c r="A898" s="26" t="s">
        <v>25</v>
      </c>
      <c r="C898" s="26" t="s">
        <v>81</v>
      </c>
      <c r="D898" s="53">
        <f>IF(Gesamtüberblick!U28="","ND",Gesamtüberblick!U28)</f>
        <v>0</v>
      </c>
      <c r="E898" s="26" t="s">
        <v>9</v>
      </c>
    </row>
    <row r="899" spans="1:5" s="26" customFormat="1" x14ac:dyDescent="0.3">
      <c r="A899" s="26" t="s">
        <v>25</v>
      </c>
      <c r="C899" s="26" t="s">
        <v>140</v>
      </c>
      <c r="D899" s="53">
        <f>IF(Gesamtüberblick!U16="","ND",Gesamtüberblick!U16)</f>
        <v>-1.1682314298600001E-3</v>
      </c>
      <c r="E899" s="26" t="s">
        <v>198</v>
      </c>
    </row>
    <row r="900" spans="1:5" s="26" customFormat="1" x14ac:dyDescent="0.3">
      <c r="A900" s="26" t="s">
        <v>25</v>
      </c>
      <c r="C900" s="26" t="s">
        <v>138</v>
      </c>
      <c r="D900" s="53">
        <f>IF(Gesamtüberblick!U15="","ND",Gesamtüberblick!U15)</f>
        <v>-1.2617275352E-4</v>
      </c>
      <c r="E900" s="26" t="s">
        <v>199</v>
      </c>
    </row>
    <row r="901" spans="1:5" s="26" customFormat="1" x14ac:dyDescent="0.3">
      <c r="A901" s="26" t="s">
        <v>25</v>
      </c>
      <c r="C901" s="26" t="s">
        <v>136</v>
      </c>
      <c r="D901" s="53">
        <f>IF(Gesamtüberblick!U14="","ND",Gesamtüberblick!U14)</f>
        <v>-1.2663281538600001E-4</v>
      </c>
      <c r="E901" s="26" t="s">
        <v>200</v>
      </c>
    </row>
    <row r="902" spans="1:5" s="26" customFormat="1" x14ac:dyDescent="0.3">
      <c r="A902" s="26" t="s">
        <v>25</v>
      </c>
      <c r="C902" s="26" t="s">
        <v>90</v>
      </c>
      <c r="D902" s="53">
        <f>IF(Gesamtüberblick!U37="","ND",Gesamtüberblick!U37)</f>
        <v>0</v>
      </c>
      <c r="E902" s="26" t="s">
        <v>9</v>
      </c>
    </row>
    <row r="903" spans="1:5" s="26" customFormat="1" x14ac:dyDescent="0.3">
      <c r="A903" s="26" t="s">
        <v>25</v>
      </c>
      <c r="C903" s="26" t="s">
        <v>91</v>
      </c>
      <c r="D903" s="53">
        <f>IF(Gesamtüberblick!U38="","ND",Gesamtüberblick!U38)</f>
        <v>0</v>
      </c>
      <c r="E903" s="26" t="s">
        <v>9</v>
      </c>
    </row>
    <row r="904" spans="1:5" s="26" customFormat="1" x14ac:dyDescent="0.3">
      <c r="A904" s="26" t="s">
        <v>25</v>
      </c>
      <c r="C904" s="26" t="s">
        <v>84</v>
      </c>
      <c r="D904" s="53">
        <f>IF(Gesamtüberblick!U31="","ND",Gesamtüberblick!U31)</f>
        <v>-1.20188555628E-5</v>
      </c>
      <c r="E904" s="26" t="s">
        <v>8</v>
      </c>
    </row>
    <row r="905" spans="1:5" s="26" customFormat="1" x14ac:dyDescent="0.3">
      <c r="A905" s="26" t="s">
        <v>25</v>
      </c>
      <c r="C905" s="26" t="s">
        <v>96</v>
      </c>
      <c r="D905" s="53">
        <f>IF(Gesamtüberblick!U10="","ND",Gesamtüberblick!U10)</f>
        <v>0</v>
      </c>
      <c r="E905" s="26" t="s">
        <v>201</v>
      </c>
    </row>
    <row r="906" spans="1:5" s="26" customFormat="1" x14ac:dyDescent="0.3">
      <c r="A906" s="26" t="s">
        <v>25</v>
      </c>
      <c r="C906" s="26" t="s">
        <v>97</v>
      </c>
      <c r="D906" s="53">
        <f>IF(Gesamtüberblick!U9="","ND",Gesamtüberblick!U9)</f>
        <v>-0.24773839884000001</v>
      </c>
      <c r="E906" s="26" t="s">
        <v>201</v>
      </c>
    </row>
    <row r="907" spans="1:5" s="26" customFormat="1" x14ac:dyDescent="0.3">
      <c r="A907" s="26" t="s">
        <v>25</v>
      </c>
      <c r="C907" s="26" t="s">
        <v>132</v>
      </c>
      <c r="D907" s="53">
        <f>IF(Gesamtüberblick!U11="","ND",Gesamtüberblick!U11)</f>
        <v>-1.4336091427400002E-4</v>
      </c>
      <c r="E907" s="26" t="s">
        <v>201</v>
      </c>
    </row>
    <row r="908" spans="1:5" s="26" customFormat="1" x14ac:dyDescent="0.3">
      <c r="A908" s="26" t="s">
        <v>25</v>
      </c>
      <c r="C908" s="23" t="s">
        <v>303</v>
      </c>
      <c r="D908" s="53">
        <f>IF(Gesamtüberblick!U8="","ND",Gesamtüberblick!U8)</f>
        <v>-0.24788175975427401</v>
      </c>
      <c r="E908" s="26" t="s">
        <v>201</v>
      </c>
    </row>
    <row r="909" spans="1:5" s="26" customFormat="1" x14ac:dyDescent="0.3">
      <c r="A909" s="26" t="s">
        <v>25</v>
      </c>
      <c r="C909" s="26" t="s">
        <v>87</v>
      </c>
      <c r="D909" s="53">
        <f>IF(Gesamtüberblick!U34="","ND",Gesamtüberblick!U34)</f>
        <v>0</v>
      </c>
      <c r="E909" s="26" t="s">
        <v>8</v>
      </c>
    </row>
    <row r="910" spans="1:5" s="26" customFormat="1" x14ac:dyDescent="0.3">
      <c r="A910" s="26" t="s">
        <v>25</v>
      </c>
      <c r="C910" s="26" t="s">
        <v>82</v>
      </c>
      <c r="D910" s="53">
        <f>IF(Gesamtüberblick!U29="","ND",Gesamtüberblick!U29)</f>
        <v>0</v>
      </c>
      <c r="E910" s="26" t="s">
        <v>9</v>
      </c>
    </row>
    <row r="911" spans="1:5" s="26" customFormat="1" x14ac:dyDescent="0.3">
      <c r="A911" s="26" t="s">
        <v>25</v>
      </c>
      <c r="C911" s="26" t="s">
        <v>77</v>
      </c>
      <c r="D911" s="53">
        <f>IF(Gesamtüberblick!U24="","ND",Gesamtüberblick!U24)</f>
        <v>-3.7497890266000007</v>
      </c>
      <c r="E911" s="26" t="s">
        <v>9</v>
      </c>
    </row>
    <row r="912" spans="1:5" s="26" customFormat="1" x14ac:dyDescent="0.3">
      <c r="A912" s="26" t="s">
        <v>25</v>
      </c>
      <c r="C912" s="26" t="s">
        <v>78</v>
      </c>
      <c r="D912" s="53">
        <f>IF(Gesamtüberblick!U25="","ND",Gesamtüberblick!U25)</f>
        <v>0</v>
      </c>
      <c r="E912" s="26" t="s">
        <v>9</v>
      </c>
    </row>
    <row r="913" spans="1:5" s="26" customFormat="1" x14ac:dyDescent="0.3">
      <c r="A913" s="26" t="s">
        <v>25</v>
      </c>
      <c r="C913" s="26" t="s">
        <v>144</v>
      </c>
      <c r="D913" s="53">
        <f>IF(Gesamtüberblick!U19="","ND",Gesamtüberblick!U19)</f>
        <v>-3.7497725120000003</v>
      </c>
      <c r="E913" s="26" t="s">
        <v>9</v>
      </c>
    </row>
    <row r="914" spans="1:5" s="26" customFormat="1" x14ac:dyDescent="0.3">
      <c r="A914" s="26" t="s">
        <v>25</v>
      </c>
      <c r="C914" s="26" t="s">
        <v>143</v>
      </c>
      <c r="D914" s="53">
        <f>IF(Gesamtüberblick!U18="","ND",Gesamtüberblick!U18)</f>
        <v>-3.4898759716000005E-7</v>
      </c>
      <c r="E914" s="26" t="s">
        <v>202</v>
      </c>
    </row>
    <row r="915" spans="1:5" s="26" customFormat="1" x14ac:dyDescent="0.3">
      <c r="A915" s="26" t="s">
        <v>25</v>
      </c>
      <c r="C915" s="26" t="s">
        <v>152</v>
      </c>
      <c r="D915" s="53">
        <f>IF(Gesamtüberblick!U42="","ND",Gesamtüberblick!U42)</f>
        <v>-5.6532306542000006E-11</v>
      </c>
      <c r="E915" s="26" t="s">
        <v>153</v>
      </c>
    </row>
    <row r="916" spans="1:5" s="26" customFormat="1" x14ac:dyDescent="0.3">
      <c r="A916" s="26" t="s">
        <v>25</v>
      </c>
      <c r="C916" s="26" t="s">
        <v>154</v>
      </c>
      <c r="D916" s="53">
        <f>IF(Gesamtüberblick!U43="","ND",Gesamtüberblick!U43)</f>
        <v>-1.03263135182E-9</v>
      </c>
      <c r="E916" s="26" t="s">
        <v>153</v>
      </c>
    </row>
    <row r="917" spans="1:5" s="26" customFormat="1" x14ac:dyDescent="0.3">
      <c r="A917" s="26" t="s">
        <v>25</v>
      </c>
      <c r="C917" s="26" t="s">
        <v>150</v>
      </c>
      <c r="D917" s="53">
        <f>IF(Gesamtüberblick!U41="","ND",Gesamtüberblick!U41)</f>
        <v>-0.42076042092000004</v>
      </c>
      <c r="E917" s="26" t="s">
        <v>151</v>
      </c>
    </row>
    <row r="918" spans="1:5" s="26" customFormat="1" x14ac:dyDescent="0.3">
      <c r="A918" s="26" t="s">
        <v>25</v>
      </c>
      <c r="C918" s="26" t="s">
        <v>149</v>
      </c>
      <c r="D918" s="53">
        <f>IF(Gesamtüberblick!U40="","ND",Gesamtüberblick!U40)</f>
        <v>-2.8314311938000002E-2</v>
      </c>
      <c r="E918" s="23" t="s">
        <v>203</v>
      </c>
    </row>
    <row r="919" spans="1:5" s="26" customFormat="1" x14ac:dyDescent="0.3">
      <c r="A919" s="26" t="s">
        <v>25</v>
      </c>
      <c r="C919" s="26" t="s">
        <v>155</v>
      </c>
      <c r="D919" s="53">
        <f>IF(Gesamtüberblick!U44="","ND",Gesamtüberblick!U44)</f>
        <v>-0.5852312529</v>
      </c>
      <c r="E919" s="26" t="s">
        <v>204</v>
      </c>
    </row>
    <row r="920" spans="1:5" s="26" customFormat="1" x14ac:dyDescent="0.3">
      <c r="A920" s="26" t="s">
        <v>25</v>
      </c>
      <c r="C920" s="26" t="s">
        <v>147</v>
      </c>
      <c r="D920" s="53">
        <f>IF(Gesamtüberblick!U39="","ND",Gesamtüberblick!U39)</f>
        <v>-2.0498120393E-9</v>
      </c>
      <c r="E920" s="26" t="s">
        <v>205</v>
      </c>
    </row>
    <row r="921" spans="1:5" s="26" customFormat="1" x14ac:dyDescent="0.3">
      <c r="A921" s="26" t="s">
        <v>25</v>
      </c>
      <c r="C921" s="26" t="s">
        <v>89</v>
      </c>
      <c r="D921" s="53">
        <f>IF(Gesamtüberblick!U36="","ND",Gesamtüberblick!U36)</f>
        <v>0</v>
      </c>
      <c r="E921" s="26" t="s">
        <v>8</v>
      </c>
    </row>
    <row r="922" spans="1:5" s="26" customFormat="1" x14ac:dyDescent="0.3">
      <c r="A922" s="26" t="s">
        <v>25</v>
      </c>
      <c r="C922" s="26" t="s">
        <v>88</v>
      </c>
      <c r="D922" s="53">
        <f>IF(Gesamtüberblick!U35="","ND",Gesamtüberblick!U35)</f>
        <v>0</v>
      </c>
      <c r="E922" s="26" t="s">
        <v>8</v>
      </c>
    </row>
    <row r="923" spans="1:5" s="26" customFormat="1" x14ac:dyDescent="0.3">
      <c r="A923" s="26" t="s">
        <v>25</v>
      </c>
      <c r="C923" s="26" t="s">
        <v>76</v>
      </c>
      <c r="D923" s="53">
        <f>IF(Gesamtüberblick!U23="","ND",Gesamtüberblick!U23)</f>
        <v>-1.3118208061800001</v>
      </c>
      <c r="E923" s="26" t="s">
        <v>9</v>
      </c>
    </row>
    <row r="924" spans="1:5" s="26" customFormat="1" x14ac:dyDescent="0.3">
      <c r="A924" s="26" t="s">
        <v>25</v>
      </c>
      <c r="C924" s="26" t="s">
        <v>79</v>
      </c>
      <c r="D924" s="53">
        <f>IF(Gesamtüberblick!U26="","ND",Gesamtüberblick!U26)</f>
        <v>-3.7497890266000007</v>
      </c>
      <c r="E924" s="26" t="s">
        <v>9</v>
      </c>
    </row>
    <row r="925" spans="1:5" s="26" customFormat="1" x14ac:dyDescent="0.3">
      <c r="A925" s="26" t="s">
        <v>25</v>
      </c>
      <c r="C925" s="26" t="s">
        <v>134</v>
      </c>
      <c r="D925" s="53">
        <f>IF(Gesamtüberblick!U13="","ND",Gesamtüberblick!U13)</f>
        <v>-4.3613011720000004E-4</v>
      </c>
      <c r="E925" s="26" t="s">
        <v>206</v>
      </c>
    </row>
    <row r="926" spans="1:5" s="26" customFormat="1" x14ac:dyDescent="0.3">
      <c r="A926" s="26" t="s">
        <v>25</v>
      </c>
      <c r="C926" s="26" t="s">
        <v>145</v>
      </c>
      <c r="D926" s="53">
        <f>IF(Gesamtüberblick!U20="","ND",Gesamtüberblick!U20)</f>
        <v>-3.2121048190000001E-2</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20" sqref="B20"/>
    </sheetView>
  </sheetViews>
  <sheetFormatPr baseColWidth="10" defaultRowHeight="14.4" x14ac:dyDescent="0.3"/>
  <cols>
    <col min="1" max="1" width="16.33203125" customWidth="1"/>
    <col min="2" max="2" width="70.21875" style="63" customWidth="1"/>
  </cols>
  <sheetData>
    <row r="1" spans="1:2" ht="15.6" x14ac:dyDescent="0.3">
      <c r="A1" s="24" t="s">
        <v>172</v>
      </c>
      <c r="B1" s="59" t="s">
        <v>173</v>
      </c>
    </row>
    <row r="2" spans="1:2" x14ac:dyDescent="0.3">
      <c r="A2" s="60"/>
      <c r="B2" s="37" t="s">
        <v>174</v>
      </c>
    </row>
    <row r="3" spans="1:2" x14ac:dyDescent="0.3">
      <c r="A3" s="61"/>
      <c r="B3" s="37" t="s">
        <v>175</v>
      </c>
    </row>
    <row r="4" spans="1:2" x14ac:dyDescent="0.3">
      <c r="A4" s="62"/>
      <c r="B4" s="37" t="s">
        <v>176</v>
      </c>
    </row>
    <row r="7" spans="1:2" ht="15.6" x14ac:dyDescent="0.3">
      <c r="A7" s="24" t="s">
        <v>177</v>
      </c>
      <c r="B7" s="64"/>
    </row>
    <row r="8" spans="1:2" s="44" customFormat="1" ht="28.8" x14ac:dyDescent="0.3">
      <c r="A8" s="65" t="s">
        <v>178</v>
      </c>
      <c r="B8" s="66" t="s">
        <v>179</v>
      </c>
    </row>
    <row r="9" spans="1:2" ht="28.8" x14ac:dyDescent="0.3">
      <c r="A9" s="67" t="s">
        <v>180</v>
      </c>
      <c r="B9" s="37" t="s">
        <v>181</v>
      </c>
    </row>
    <row r="10" spans="1:2" ht="28.8" x14ac:dyDescent="0.3">
      <c r="A10" s="68" t="s">
        <v>182</v>
      </c>
      <c r="B10" s="37" t="s">
        <v>183</v>
      </c>
    </row>
    <row r="11" spans="1:2" x14ac:dyDescent="0.3">
      <c r="A11" s="87" t="s">
        <v>184</v>
      </c>
      <c r="B11" s="37" t="s">
        <v>185</v>
      </c>
    </row>
    <row r="12" spans="1:2" ht="28.8" x14ac:dyDescent="0.3">
      <c r="A12" s="86" t="s">
        <v>310</v>
      </c>
      <c r="B12" s="37" t="s">
        <v>311</v>
      </c>
    </row>
    <row r="13" spans="1:2" x14ac:dyDescent="0.3">
      <c r="A13" s="95" t="s">
        <v>316</v>
      </c>
      <c r="B13" s="96" t="s">
        <v>317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zoomScaleNormal="100" workbookViewId="0">
      <selection activeCell="A24" sqref="A24:C25"/>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9">
        <v>45583</v>
      </c>
      <c r="C4" s="106"/>
      <c r="D4" s="45"/>
    </row>
    <row r="5" spans="1:4" ht="15.6" x14ac:dyDescent="0.3">
      <c r="A5" s="24" t="s">
        <v>118</v>
      </c>
      <c r="B5" s="120" t="s">
        <v>210</v>
      </c>
      <c r="C5" s="121"/>
      <c r="D5" s="45"/>
    </row>
    <row r="6" spans="1:4" ht="15.6" x14ac:dyDescent="0.3">
      <c r="A6" s="25"/>
      <c r="B6" s="119"/>
      <c r="C6" s="106"/>
      <c r="D6" s="45"/>
    </row>
    <row r="7" spans="1:4" s="42" customFormat="1" ht="30.6" customHeight="1" x14ac:dyDescent="0.3">
      <c r="A7" s="24" t="s">
        <v>277</v>
      </c>
      <c r="B7" s="106" t="s">
        <v>276</v>
      </c>
      <c r="C7" s="106"/>
      <c r="D7" s="45"/>
    </row>
    <row r="8" spans="1:4" s="42" customFormat="1" x14ac:dyDescent="0.3">
      <c r="A8" s="41"/>
      <c r="B8" s="117"/>
      <c r="C8" s="118"/>
      <c r="D8" s="45"/>
    </row>
    <row r="9" spans="1:4" ht="15.6" x14ac:dyDescent="0.3">
      <c r="A9" s="24" t="s">
        <v>273</v>
      </c>
      <c r="B9" s="120"/>
      <c r="C9" s="121"/>
      <c r="D9" s="45"/>
    </row>
    <row r="10" spans="1:4" ht="28.2" customHeight="1" x14ac:dyDescent="0.3">
      <c r="A10" s="31" t="s">
        <v>278</v>
      </c>
      <c r="B10" s="106" t="s">
        <v>279</v>
      </c>
      <c r="C10" s="106"/>
      <c r="D10" s="45"/>
    </row>
    <row r="11" spans="1:4" s="42" customFormat="1" ht="30.6" customHeight="1" x14ac:dyDescent="0.3">
      <c r="A11" s="31" t="s">
        <v>122</v>
      </c>
      <c r="B11" s="106" t="s">
        <v>194</v>
      </c>
      <c r="C11" s="106"/>
      <c r="D11" s="45"/>
    </row>
    <row r="12" spans="1:4" s="42" customFormat="1" ht="72.599999999999994" customHeight="1" x14ac:dyDescent="0.3">
      <c r="A12" s="31" t="s">
        <v>269</v>
      </c>
      <c r="B12" s="106" t="s">
        <v>270</v>
      </c>
      <c r="C12" s="106"/>
      <c r="D12" s="45"/>
    </row>
    <row r="13" spans="1:4" s="42" customFormat="1" ht="58.2" customHeight="1" x14ac:dyDescent="0.3">
      <c r="A13" s="34" t="s">
        <v>292</v>
      </c>
      <c r="B13" s="107" t="s">
        <v>293</v>
      </c>
      <c r="C13" s="108"/>
      <c r="D13" s="45"/>
    </row>
    <row r="14" spans="1:4" s="42" customFormat="1" x14ac:dyDescent="0.3">
      <c r="A14" s="41"/>
      <c r="B14" s="106"/>
      <c r="C14" s="106"/>
      <c r="D14" s="45"/>
    </row>
    <row r="15" spans="1:4" s="42" customFormat="1" ht="30.6" customHeight="1" x14ac:dyDescent="0.3">
      <c r="A15" s="24" t="s">
        <v>114</v>
      </c>
      <c r="B15" s="106" t="s">
        <v>115</v>
      </c>
      <c r="C15" s="106"/>
      <c r="D15" s="45"/>
    </row>
    <row r="16" spans="1:4" s="42" customFormat="1" x14ac:dyDescent="0.3">
      <c r="A16" s="41"/>
      <c r="B16" s="117"/>
      <c r="C16" s="118"/>
      <c r="D16" s="45"/>
    </row>
    <row r="17" spans="1:5" s="42" customFormat="1" ht="15.6" x14ac:dyDescent="0.3">
      <c r="A17" s="109" t="s">
        <v>286</v>
      </c>
      <c r="B17" s="110"/>
      <c r="C17" s="111"/>
      <c r="D17" s="45"/>
    </row>
    <row r="18" spans="1:5" ht="45.15" customHeight="1" x14ac:dyDescent="0.3">
      <c r="A18" s="37" t="s">
        <v>285</v>
      </c>
      <c r="B18" s="116" t="s">
        <v>208</v>
      </c>
      <c r="C18" s="116"/>
      <c r="D18" s="45"/>
    </row>
    <row r="19" spans="1:5" s="42" customFormat="1" ht="15.6" x14ac:dyDescent="0.3">
      <c r="A19" s="109" t="s">
        <v>287</v>
      </c>
      <c r="B19" s="110"/>
      <c r="C19" s="111"/>
      <c r="D19" s="45"/>
    </row>
    <row r="20" spans="1:5" s="42" customFormat="1" x14ac:dyDescent="0.3">
      <c r="A20" s="31" t="s">
        <v>281</v>
      </c>
      <c r="B20" s="117"/>
      <c r="C20" s="118"/>
      <c r="D20" s="45"/>
    </row>
    <row r="21" spans="1:5" s="42" customFormat="1" ht="58.8" customHeight="1" x14ac:dyDescent="0.3">
      <c r="A21" s="37" t="s">
        <v>283</v>
      </c>
      <c r="B21" s="105" t="s">
        <v>288</v>
      </c>
      <c r="C21" s="105"/>
      <c r="D21" s="45"/>
    </row>
    <row r="22" spans="1:5" s="42" customFormat="1" ht="31.8" customHeight="1" x14ac:dyDescent="0.3">
      <c r="A22" s="37" t="s">
        <v>274</v>
      </c>
      <c r="B22" s="106" t="s">
        <v>282</v>
      </c>
      <c r="C22" s="106"/>
      <c r="D22" s="45"/>
    </row>
    <row r="23" spans="1:5" s="42" customFormat="1" x14ac:dyDescent="0.3">
      <c r="A23" s="31" t="s">
        <v>280</v>
      </c>
      <c r="B23" s="117"/>
      <c r="C23" s="118"/>
      <c r="D23" s="45"/>
    </row>
    <row r="24" spans="1:5" s="42" customFormat="1" ht="30.75" customHeight="1" x14ac:dyDescent="0.3">
      <c r="A24" s="37" t="s">
        <v>124</v>
      </c>
      <c r="B24" s="105" t="s">
        <v>289</v>
      </c>
      <c r="C24" s="105"/>
      <c r="D24" s="45"/>
    </row>
    <row r="25" spans="1:5" ht="29.4" customHeight="1" x14ac:dyDescent="0.3">
      <c r="A25" s="37" t="s">
        <v>275</v>
      </c>
      <c r="B25" s="106" t="s">
        <v>284</v>
      </c>
      <c r="C25" s="106"/>
      <c r="D25" s="45"/>
      <c r="E25" s="42"/>
    </row>
    <row r="26" spans="1:5" ht="29.4" customHeight="1" x14ac:dyDescent="0.3">
      <c r="A26" s="102" t="s">
        <v>321</v>
      </c>
      <c r="B26" s="106" t="s">
        <v>322</v>
      </c>
      <c r="C26" s="106"/>
      <c r="D26" s="45"/>
      <c r="E26" s="42"/>
    </row>
    <row r="27" spans="1:5" s="42" customFormat="1" ht="15.6" x14ac:dyDescent="0.3">
      <c r="A27" s="109" t="s">
        <v>290</v>
      </c>
      <c r="B27" s="110"/>
      <c r="C27" s="111"/>
      <c r="D27" s="45"/>
    </row>
    <row r="28" spans="1:5" ht="44.4" customHeight="1" x14ac:dyDescent="0.3">
      <c r="A28" s="37" t="s">
        <v>121</v>
      </c>
      <c r="B28" s="115" t="s">
        <v>211</v>
      </c>
      <c r="C28" s="115"/>
      <c r="D28" s="45"/>
      <c r="E28" s="42"/>
    </row>
    <row r="29" spans="1:5" ht="100.8" customHeight="1" x14ac:dyDescent="0.3">
      <c r="A29" s="37" t="s">
        <v>116</v>
      </c>
      <c r="B29" s="116" t="s">
        <v>291</v>
      </c>
      <c r="C29" s="116"/>
      <c r="D29" s="45"/>
      <c r="E29" s="42"/>
    </row>
    <row r="30" spans="1:5" s="42" customFormat="1" ht="28.8" x14ac:dyDescent="0.3">
      <c r="A30" s="112" t="s">
        <v>294</v>
      </c>
      <c r="B30" s="31" t="s">
        <v>107</v>
      </c>
      <c r="C30" s="34" t="s">
        <v>119</v>
      </c>
      <c r="D30" s="45"/>
    </row>
    <row r="31" spans="1:5" s="42" customFormat="1" x14ac:dyDescent="0.3">
      <c r="A31" s="113"/>
      <c r="B31" s="46" t="s">
        <v>123</v>
      </c>
      <c r="C31" s="69" t="s">
        <v>212</v>
      </c>
      <c r="D31" s="45"/>
    </row>
    <row r="32" spans="1:5" s="42" customFormat="1" ht="28.8" x14ac:dyDescent="0.3">
      <c r="A32" s="113"/>
      <c r="B32" s="41" t="s">
        <v>92</v>
      </c>
      <c r="C32" s="43" t="s">
        <v>127</v>
      </c>
      <c r="D32" s="45"/>
    </row>
    <row r="33" spans="1:4" s="42" customFormat="1" x14ac:dyDescent="0.3">
      <c r="A33" s="113"/>
      <c r="B33" s="41" t="s">
        <v>93</v>
      </c>
      <c r="C33" s="43" t="s">
        <v>108</v>
      </c>
      <c r="D33" s="45"/>
    </row>
    <row r="34" spans="1:4" s="42" customFormat="1" ht="28.8" x14ac:dyDescent="0.3">
      <c r="A34" s="113"/>
      <c r="B34" s="41" t="s">
        <v>109</v>
      </c>
      <c r="C34" s="43" t="s">
        <v>110</v>
      </c>
      <c r="D34" s="45"/>
    </row>
    <row r="35" spans="1:4" s="42" customFormat="1" ht="28.8" x14ac:dyDescent="0.3">
      <c r="A35" s="113"/>
      <c r="B35" s="41" t="s">
        <v>111</v>
      </c>
      <c r="C35" s="43" t="s">
        <v>112</v>
      </c>
      <c r="D35" s="45"/>
    </row>
    <row r="36" spans="1:4" s="42" customFormat="1" x14ac:dyDescent="0.3">
      <c r="A36" s="113"/>
      <c r="B36" s="41" t="s">
        <v>103</v>
      </c>
      <c r="C36" s="43" t="s">
        <v>113</v>
      </c>
      <c r="D36" s="45"/>
    </row>
    <row r="37" spans="1:4" s="42" customFormat="1" x14ac:dyDescent="0.3">
      <c r="A37" s="113"/>
      <c r="B37" s="41" t="s">
        <v>213</v>
      </c>
      <c r="C37" s="43"/>
      <c r="D37" s="45"/>
    </row>
    <row r="38" spans="1:4" s="42" customFormat="1" x14ac:dyDescent="0.3">
      <c r="A38" s="114"/>
      <c r="B38" s="41" t="s">
        <v>214</v>
      </c>
      <c r="C38" s="43"/>
      <c r="D38" s="45"/>
    </row>
    <row r="39" spans="1:4" s="42" customFormat="1" ht="75" customHeight="1" x14ac:dyDescent="0.3">
      <c r="A39" s="38" t="s">
        <v>295</v>
      </c>
      <c r="B39" s="106" t="s">
        <v>215</v>
      </c>
      <c r="C39" s="106"/>
      <c r="D39" s="45"/>
    </row>
    <row r="40" spans="1:4" s="42" customFormat="1" ht="60" customHeight="1" x14ac:dyDescent="0.3">
      <c r="A40" s="36" t="s">
        <v>126</v>
      </c>
      <c r="B40" s="106" t="s">
        <v>216</v>
      </c>
      <c r="C40" s="106"/>
      <c r="D40" s="45"/>
    </row>
    <row r="41" spans="1:4" s="42" customFormat="1" x14ac:dyDescent="0.3">
      <c r="A41" s="36"/>
      <c r="B41" s="106"/>
      <c r="C41" s="106"/>
      <c r="D41" s="45"/>
    </row>
    <row r="42" spans="1:4" s="42" customFormat="1" ht="148.35" customHeight="1" x14ac:dyDescent="0.3">
      <c r="A42" s="40" t="s">
        <v>125</v>
      </c>
      <c r="B42" s="107" t="s">
        <v>296</v>
      </c>
      <c r="C42" s="108"/>
      <c r="D42" s="45"/>
    </row>
    <row r="43" spans="1:4" x14ac:dyDescent="0.3">
      <c r="D43" s="45"/>
    </row>
  </sheetData>
  <mergeCells count="31">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1:C41"/>
    <mergeCell ref="B42:C42"/>
    <mergeCell ref="B39:C39"/>
    <mergeCell ref="B40:C40"/>
    <mergeCell ref="B25:C25"/>
    <mergeCell ref="A27:C27"/>
    <mergeCell ref="A30:A38"/>
    <mergeCell ref="B28:C28"/>
    <mergeCell ref="B29:C29"/>
    <mergeCell ref="B26:C2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opLeftCell="A15" zoomScale="80" zoomScaleNormal="80" workbookViewId="0">
      <selection activeCell="AD30" sqref="AD30"/>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307</v>
      </c>
      <c r="C1" s="97" t="s">
        <v>320</v>
      </c>
      <c r="H1" s="19"/>
      <c r="W1"/>
      <c r="X1"/>
      <c r="Y1"/>
      <c r="Z1"/>
      <c r="AD1" s="90" t="s">
        <v>314</v>
      </c>
      <c r="AE1" s="91"/>
      <c r="AF1" s="91"/>
      <c r="AG1" s="91"/>
      <c r="AH1" s="91"/>
      <c r="AI1" s="91"/>
    </row>
    <row r="2" spans="1:35" ht="15" thickBot="1" x14ac:dyDescent="0.35">
      <c r="A2" s="79" t="s">
        <v>308</v>
      </c>
      <c r="B2" s="80"/>
      <c r="C2" s="97" t="s">
        <v>318</v>
      </c>
      <c r="D2" s="81"/>
      <c r="P2"/>
      <c r="Q2"/>
      <c r="R2"/>
      <c r="S2"/>
      <c r="W2"/>
      <c r="X2"/>
      <c r="Y2"/>
      <c r="Z2"/>
    </row>
    <row r="3" spans="1:35" ht="15.6" thickBot="1" x14ac:dyDescent="0.35">
      <c r="A3" s="79" t="s">
        <v>309</v>
      </c>
      <c r="B3" s="82"/>
      <c r="C3" s="98">
        <v>23.26</v>
      </c>
      <c r="D3" s="83" t="s">
        <v>319</v>
      </c>
      <c r="P3" s="19"/>
      <c r="Q3" s="19"/>
      <c r="R3" s="19"/>
      <c r="S3" s="19"/>
      <c r="T3" s="20"/>
      <c r="U3" s="19"/>
      <c r="V3" s="19"/>
      <c r="W3"/>
      <c r="X3"/>
      <c r="Y3"/>
      <c r="Z3"/>
    </row>
    <row r="4" spans="1:35" x14ac:dyDescent="0.3">
      <c r="A4" s="30" t="s">
        <v>271</v>
      </c>
      <c r="B4" s="99" t="s">
        <v>109</v>
      </c>
      <c r="D4" s="21"/>
      <c r="P4" s="74" t="s">
        <v>271</v>
      </c>
      <c r="Q4" s="74" t="s">
        <v>271</v>
      </c>
      <c r="R4" s="74" t="s">
        <v>271</v>
      </c>
      <c r="S4" s="74" t="s">
        <v>271</v>
      </c>
      <c r="T4" s="74" t="s">
        <v>271</v>
      </c>
      <c r="U4" s="74" t="s">
        <v>271</v>
      </c>
      <c r="V4" s="74" t="s">
        <v>271</v>
      </c>
      <c r="W4" s="74" t="s">
        <v>272</v>
      </c>
      <c r="X4" s="74" t="s">
        <v>272</v>
      </c>
      <c r="Y4" s="74" t="s">
        <v>272</v>
      </c>
      <c r="Z4" s="74" t="s">
        <v>272</v>
      </c>
      <c r="AA4" s="74" t="s">
        <v>272</v>
      </c>
      <c r="AB4" s="74" t="s">
        <v>272</v>
      </c>
      <c r="AC4" s="74" t="s">
        <v>272</v>
      </c>
      <c r="AD4" s="74"/>
      <c r="AE4" s="74"/>
      <c r="AF4" s="74" t="s">
        <v>271</v>
      </c>
      <c r="AG4" s="74" t="s">
        <v>271</v>
      </c>
      <c r="AH4" s="74" t="s">
        <v>272</v>
      </c>
      <c r="AI4" s="74" t="s">
        <v>272</v>
      </c>
    </row>
    <row r="5" spans="1:35" ht="15" x14ac:dyDescent="0.3">
      <c r="A5" s="30" t="s">
        <v>272</v>
      </c>
      <c r="B5" s="99" t="s">
        <v>156</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Energierückgewinnung</v>
      </c>
      <c r="Q6" s="35" t="str">
        <f t="shared" si="0"/>
        <v>Energierückgewinnung</v>
      </c>
      <c r="R6" s="35" t="str">
        <f t="shared" si="0"/>
        <v>Energierückgewinnung</v>
      </c>
      <c r="S6" s="35" t="str">
        <f t="shared" si="0"/>
        <v>Energierückgewinnung</v>
      </c>
      <c r="T6" s="35" t="str">
        <f t="shared" si="0"/>
        <v>Energierückgewinnung</v>
      </c>
      <c r="U6" s="35" t="str">
        <f t="shared" si="0"/>
        <v>Energierückgewinnung</v>
      </c>
      <c r="V6" s="35" t="str">
        <f t="shared" si="0"/>
        <v>Energierückgewinnung</v>
      </c>
      <c r="W6" s="35" t="str">
        <f t="shared" ref="W6:AC6" si="1">$B5</f>
        <v>-</v>
      </c>
      <c r="X6" s="35" t="str">
        <f t="shared" si="1"/>
        <v>-</v>
      </c>
      <c r="Y6" s="35" t="str">
        <f t="shared" si="1"/>
        <v>-</v>
      </c>
      <c r="Z6" s="35" t="str">
        <f t="shared" si="1"/>
        <v>-</v>
      </c>
      <c r="AA6" s="35" t="str">
        <f t="shared" si="1"/>
        <v>-</v>
      </c>
      <c r="AB6" s="35" t="str">
        <f t="shared" si="1"/>
        <v>-</v>
      </c>
      <c r="AC6" s="35" t="str">
        <f t="shared" si="1"/>
        <v>-</v>
      </c>
      <c r="AD6" s="35"/>
      <c r="AE6" s="35"/>
      <c r="AF6" s="35" t="str">
        <f t="shared" ref="AF6:AG6" si="2">$B4</f>
        <v>Energierückgewinnung</v>
      </c>
      <c r="AG6" s="35" t="str">
        <f t="shared" si="2"/>
        <v>Energierückgewinnung</v>
      </c>
      <c r="AH6" s="35" t="str">
        <f t="shared" ref="AH6:AI6" si="3">$B5</f>
        <v>-</v>
      </c>
      <c r="AI6" s="35" t="str">
        <f t="shared" si="3"/>
        <v>-</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ht="15" x14ac:dyDescent="0.3">
      <c r="A8" s="4" t="s">
        <v>100</v>
      </c>
      <c r="B8" s="84" t="s">
        <v>105</v>
      </c>
      <c r="C8" s="47"/>
      <c r="D8" s="47"/>
      <c r="E8" s="47"/>
      <c r="F8" s="100">
        <v>-19.340384402088805</v>
      </c>
      <c r="G8" s="100">
        <v>5.2575494330026009</v>
      </c>
      <c r="H8" s="100">
        <v>0.71837036077858052</v>
      </c>
      <c r="I8" s="100">
        <v>0</v>
      </c>
      <c r="J8" s="100">
        <v>0</v>
      </c>
      <c r="K8" s="100">
        <v>0</v>
      </c>
      <c r="L8" s="100">
        <v>0</v>
      </c>
      <c r="M8" s="100">
        <v>0</v>
      </c>
      <c r="N8" s="100">
        <v>0</v>
      </c>
      <c r="O8" s="100">
        <v>0</v>
      </c>
      <c r="P8" s="100">
        <v>0</v>
      </c>
      <c r="Q8" s="100">
        <v>1.9320017828981202</v>
      </c>
      <c r="R8" s="100">
        <v>37.359601858393511</v>
      </c>
      <c r="S8" s="100">
        <v>0</v>
      </c>
      <c r="T8" s="100">
        <f>SUM(U8:V8)</f>
        <v>-6.9641345376868751</v>
      </c>
      <c r="U8" s="100">
        <v>-0.24788175975427401</v>
      </c>
      <c r="V8" s="100">
        <v>-6.7162527779326009</v>
      </c>
      <c r="W8" s="47"/>
      <c r="X8" s="47"/>
      <c r="Y8" s="47"/>
      <c r="Z8" s="47"/>
      <c r="AA8" s="47"/>
      <c r="AB8" s="47"/>
      <c r="AC8" s="47"/>
      <c r="AD8" s="92">
        <f>F8+G8+H8</f>
        <v>-13.364464608307623</v>
      </c>
      <c r="AE8" s="92">
        <f>SUM(I8:O8)</f>
        <v>0</v>
      </c>
      <c r="AF8" s="92">
        <f>SUM(P8:S8)</f>
        <v>39.29160364129163</v>
      </c>
      <c r="AG8" s="92">
        <f>AD8+AE8+AF8</f>
        <v>25.927139032984009</v>
      </c>
      <c r="AH8" s="92">
        <f t="shared" ref="AH8:AH45" si="4">SUM(W8:Z8)</f>
        <v>0</v>
      </c>
      <c r="AI8" s="92">
        <f>0</f>
        <v>0</v>
      </c>
    </row>
    <row r="9" spans="1:35" ht="15" x14ac:dyDescent="0.3">
      <c r="A9" s="3" t="s">
        <v>98</v>
      </c>
      <c r="B9" s="84" t="s">
        <v>105</v>
      </c>
      <c r="C9" s="47"/>
      <c r="D9" s="47"/>
      <c r="E9" s="47"/>
      <c r="F9" s="100">
        <v>16.897571015400001</v>
      </c>
      <c r="G9" s="100">
        <v>5.2544465604000008</v>
      </c>
      <c r="H9" s="100">
        <v>6.0692955323999997E-3</v>
      </c>
      <c r="I9" s="100">
        <v>0</v>
      </c>
      <c r="J9" s="100">
        <v>0</v>
      </c>
      <c r="K9" s="100">
        <v>0</v>
      </c>
      <c r="L9" s="100">
        <v>0</v>
      </c>
      <c r="M9" s="100">
        <v>0</v>
      </c>
      <c r="N9" s="100">
        <v>0</v>
      </c>
      <c r="O9" s="100">
        <v>0</v>
      </c>
      <c r="P9" s="100">
        <v>0</v>
      </c>
      <c r="Q9" s="100">
        <v>1.9308663538600002</v>
      </c>
      <c r="R9" s="100">
        <v>0.91199682756</v>
      </c>
      <c r="S9" s="100">
        <v>0</v>
      </c>
      <c r="T9" s="100">
        <f t="shared" ref="T9:T44" si="5">SUM(U9:V9)</f>
        <v>-6.9601068728400008</v>
      </c>
      <c r="U9" s="100">
        <v>-0.24773839884000001</v>
      </c>
      <c r="V9" s="100">
        <v>-6.7123684740000007</v>
      </c>
      <c r="W9" s="47"/>
      <c r="X9" s="47"/>
      <c r="Y9" s="47"/>
      <c r="Z9" s="47"/>
      <c r="AA9" s="47"/>
      <c r="AB9" s="47"/>
      <c r="AC9" s="47"/>
      <c r="AD9" s="92">
        <f t="shared" ref="AD9:AD45" si="6">F9+G9+H9</f>
        <v>22.158086871332401</v>
      </c>
      <c r="AE9" s="92">
        <f t="shared" ref="AE9:AE45" si="7">SUM(I9:O9)</f>
        <v>0</v>
      </c>
      <c r="AF9" s="92">
        <f t="shared" ref="AF9:AF45" si="8">SUM(P9:S9)</f>
        <v>2.8428631814200003</v>
      </c>
      <c r="AG9" s="92">
        <f t="shared" ref="AG9:AG45" si="9">AD9+AE9+AF9</f>
        <v>25.000950052752401</v>
      </c>
      <c r="AH9" s="92">
        <f t="shared" si="4"/>
        <v>0</v>
      </c>
      <c r="AI9" s="92">
        <f>0</f>
        <v>0</v>
      </c>
    </row>
    <row r="10" spans="1:35" ht="15" x14ac:dyDescent="0.3">
      <c r="A10" s="3" t="s">
        <v>99</v>
      </c>
      <c r="B10" s="84" t="s">
        <v>128</v>
      </c>
      <c r="C10" s="47"/>
      <c r="D10" s="47"/>
      <c r="E10" s="47"/>
      <c r="F10" s="100">
        <v>-36.414356317424804</v>
      </c>
      <c r="G10" s="100">
        <v>0</v>
      </c>
      <c r="H10" s="100">
        <v>0.7122987156945001</v>
      </c>
      <c r="I10" s="100">
        <v>0</v>
      </c>
      <c r="J10" s="100">
        <v>0</v>
      </c>
      <c r="K10" s="100">
        <v>0</v>
      </c>
      <c r="L10" s="100">
        <v>0</v>
      </c>
      <c r="M10" s="100">
        <v>0</v>
      </c>
      <c r="N10" s="100">
        <v>0</v>
      </c>
      <c r="O10" s="100">
        <v>0</v>
      </c>
      <c r="P10" s="100">
        <v>0</v>
      </c>
      <c r="Q10" s="100">
        <v>0</v>
      </c>
      <c r="R10" s="100">
        <v>36.447293447293447</v>
      </c>
      <c r="S10" s="100">
        <v>0</v>
      </c>
      <c r="T10" s="100">
        <f t="shared" si="5"/>
        <v>0</v>
      </c>
      <c r="U10" s="100">
        <v>0</v>
      </c>
      <c r="V10" s="100">
        <v>0</v>
      </c>
      <c r="W10" s="47"/>
      <c r="X10" s="47"/>
      <c r="Y10" s="47"/>
      <c r="Z10" s="47"/>
      <c r="AA10" s="47"/>
      <c r="AB10" s="47"/>
      <c r="AC10" s="47"/>
      <c r="AD10" s="92">
        <f t="shared" si="6"/>
        <v>-35.702057601730303</v>
      </c>
      <c r="AE10" s="92">
        <f t="shared" si="7"/>
        <v>0</v>
      </c>
      <c r="AF10" s="92">
        <f t="shared" si="8"/>
        <v>36.447293447293447</v>
      </c>
      <c r="AG10" s="92">
        <f t="shared" si="9"/>
        <v>0.74523584556314404</v>
      </c>
      <c r="AH10" s="92">
        <f t="shared" si="4"/>
        <v>0</v>
      </c>
      <c r="AI10" s="92">
        <f>0</f>
        <v>0</v>
      </c>
    </row>
    <row r="11" spans="1:35" ht="15" x14ac:dyDescent="0.3">
      <c r="A11" s="101" t="s">
        <v>129</v>
      </c>
      <c r="B11" s="84" t="s">
        <v>128</v>
      </c>
      <c r="C11" s="47"/>
      <c r="D11" s="47"/>
      <c r="E11" s="47"/>
      <c r="F11" s="100">
        <v>0.176400899936</v>
      </c>
      <c r="G11" s="100">
        <v>3.1028726026000003E-3</v>
      </c>
      <c r="H11" s="100">
        <v>2.3495516804000003E-6</v>
      </c>
      <c r="I11" s="100">
        <v>0</v>
      </c>
      <c r="J11" s="100">
        <v>0</v>
      </c>
      <c r="K11" s="100">
        <v>0</v>
      </c>
      <c r="L11" s="100">
        <v>0</v>
      </c>
      <c r="M11" s="100">
        <v>0</v>
      </c>
      <c r="N11" s="100">
        <v>0</v>
      </c>
      <c r="O11" s="100">
        <v>0</v>
      </c>
      <c r="P11" s="100">
        <v>0</v>
      </c>
      <c r="Q11" s="100">
        <v>1.1354290381200001E-3</v>
      </c>
      <c r="R11" s="100">
        <v>3.1158354006000002E-4</v>
      </c>
      <c r="S11" s="100">
        <v>0</v>
      </c>
      <c r="T11" s="100">
        <f t="shared" si="5"/>
        <v>-4.0276648468740009E-3</v>
      </c>
      <c r="U11" s="100">
        <v>-1.4336091427400002E-4</v>
      </c>
      <c r="V11" s="100">
        <v>-3.8843039326000007E-3</v>
      </c>
      <c r="W11" s="47"/>
      <c r="X11" s="47"/>
      <c r="Y11" s="47"/>
      <c r="Z11" s="47"/>
      <c r="AA11" s="47"/>
      <c r="AB11" s="47"/>
      <c r="AC11" s="47"/>
      <c r="AD11" s="92">
        <f t="shared" si="6"/>
        <v>0.17950612209028041</v>
      </c>
      <c r="AE11" s="92">
        <f t="shared" si="7"/>
        <v>0</v>
      </c>
      <c r="AF11" s="92">
        <f t="shared" si="8"/>
        <v>1.4470125781800001E-3</v>
      </c>
      <c r="AG11" s="92">
        <f t="shared" si="9"/>
        <v>0.18095313466846041</v>
      </c>
      <c r="AH11" s="92">
        <f t="shared" si="4"/>
        <v>0</v>
      </c>
      <c r="AI11" s="92">
        <f>0</f>
        <v>0</v>
      </c>
    </row>
    <row r="12" spans="1:35" ht="15" x14ac:dyDescent="0.3">
      <c r="A12" s="4" t="s">
        <v>20</v>
      </c>
      <c r="B12" s="84" t="s">
        <v>66</v>
      </c>
      <c r="C12" s="47"/>
      <c r="D12" s="47"/>
      <c r="E12" s="47"/>
      <c r="F12" s="100">
        <v>3.2316020488000004E-7</v>
      </c>
      <c r="G12" s="100">
        <v>1.1440339355600002E-7</v>
      </c>
      <c r="H12" s="100">
        <v>2.6433696744000001E-10</v>
      </c>
      <c r="I12" s="100">
        <v>0</v>
      </c>
      <c r="J12" s="100">
        <v>0</v>
      </c>
      <c r="K12" s="100">
        <v>0</v>
      </c>
      <c r="L12" s="100">
        <v>0</v>
      </c>
      <c r="M12" s="100">
        <v>0</v>
      </c>
      <c r="N12" s="100">
        <v>0</v>
      </c>
      <c r="O12" s="100">
        <v>0</v>
      </c>
      <c r="P12" s="100">
        <v>0</v>
      </c>
      <c r="Q12" s="100">
        <v>4.2215562549999998E-8</v>
      </c>
      <c r="R12" s="100">
        <v>2.19832255708E-8</v>
      </c>
      <c r="S12" s="100">
        <v>0</v>
      </c>
      <c r="T12" s="100">
        <f t="shared" si="5"/>
        <v>-2.9660043451660003E-7</v>
      </c>
      <c r="U12" s="100">
        <v>-1.0557211816600001E-8</v>
      </c>
      <c r="V12" s="100">
        <v>-2.8604322270000002E-7</v>
      </c>
      <c r="W12" s="47"/>
      <c r="X12" s="47"/>
      <c r="Y12" s="47"/>
      <c r="Z12" s="47"/>
      <c r="AA12" s="47"/>
      <c r="AB12" s="47"/>
      <c r="AC12" s="47"/>
      <c r="AD12" s="92">
        <f t="shared" si="6"/>
        <v>4.3782793540344007E-7</v>
      </c>
      <c r="AE12" s="92">
        <f t="shared" si="7"/>
        <v>0</v>
      </c>
      <c r="AF12" s="92">
        <f t="shared" si="8"/>
        <v>6.4198788120800004E-8</v>
      </c>
      <c r="AG12" s="92">
        <f t="shared" si="9"/>
        <v>5.020267235242401E-7</v>
      </c>
      <c r="AH12" s="92">
        <f t="shared" si="4"/>
        <v>0</v>
      </c>
      <c r="AI12" s="92">
        <f>0</f>
        <v>0</v>
      </c>
    </row>
    <row r="13" spans="1:35" ht="15" x14ac:dyDescent="0.3">
      <c r="A13" s="3" t="s">
        <v>21</v>
      </c>
      <c r="B13" s="84" t="s">
        <v>135</v>
      </c>
      <c r="C13" s="47"/>
      <c r="D13" s="47"/>
      <c r="E13" s="47"/>
      <c r="F13" s="100">
        <v>0.14474226287200001</v>
      </c>
      <c r="G13" s="100">
        <v>2.22164417282E-2</v>
      </c>
      <c r="H13" s="100">
        <v>1.5538679482200002E-4</v>
      </c>
      <c r="I13" s="100">
        <v>0</v>
      </c>
      <c r="J13" s="100">
        <v>0</v>
      </c>
      <c r="K13" s="100">
        <v>0</v>
      </c>
      <c r="L13" s="100">
        <v>0</v>
      </c>
      <c r="M13" s="100">
        <v>0</v>
      </c>
      <c r="N13" s="100">
        <v>0</v>
      </c>
      <c r="O13" s="100">
        <v>0</v>
      </c>
      <c r="P13" s="100">
        <v>0</v>
      </c>
      <c r="Q13" s="100">
        <v>7.4880873806000003E-3</v>
      </c>
      <c r="R13" s="100">
        <v>5.7493607452E-3</v>
      </c>
      <c r="S13" s="100">
        <v>0</v>
      </c>
      <c r="T13" s="100">
        <f t="shared" si="5"/>
        <v>-1.22528927982E-2</v>
      </c>
      <c r="U13" s="100">
        <v>-4.3613011720000004E-4</v>
      </c>
      <c r="V13" s="100">
        <v>-1.1816762681000001E-2</v>
      </c>
      <c r="W13" s="47"/>
      <c r="X13" s="47"/>
      <c r="Y13" s="47"/>
      <c r="Z13" s="47"/>
      <c r="AA13" s="47"/>
      <c r="AB13" s="47"/>
      <c r="AC13" s="47"/>
      <c r="AD13" s="92">
        <f t="shared" si="6"/>
        <v>0.16711409139502201</v>
      </c>
      <c r="AE13" s="92">
        <f t="shared" si="7"/>
        <v>0</v>
      </c>
      <c r="AF13" s="92">
        <f t="shared" si="8"/>
        <v>1.3237448125800001E-2</v>
      </c>
      <c r="AG13" s="92">
        <f t="shared" si="9"/>
        <v>0.180351539520822</v>
      </c>
      <c r="AH13" s="92">
        <f t="shared" si="4"/>
        <v>0</v>
      </c>
      <c r="AI13" s="92">
        <f>0</f>
        <v>0</v>
      </c>
    </row>
    <row r="14" spans="1:35" ht="15" x14ac:dyDescent="0.3">
      <c r="A14" s="3" t="s">
        <v>157</v>
      </c>
      <c r="B14" s="84" t="s">
        <v>137</v>
      </c>
      <c r="C14" s="47"/>
      <c r="D14" s="47"/>
      <c r="E14" s="47"/>
      <c r="F14" s="100">
        <v>3.5567505649999999E-3</v>
      </c>
      <c r="G14" s="100">
        <v>4.4317540838000003E-4</v>
      </c>
      <c r="H14" s="100">
        <v>3.2076530876000004E-6</v>
      </c>
      <c r="I14" s="100">
        <v>0</v>
      </c>
      <c r="J14" s="100">
        <v>0</v>
      </c>
      <c r="K14" s="100">
        <v>0</v>
      </c>
      <c r="L14" s="100">
        <v>0</v>
      </c>
      <c r="M14" s="100">
        <v>0</v>
      </c>
      <c r="N14" s="100">
        <v>0</v>
      </c>
      <c r="O14" s="100">
        <v>0</v>
      </c>
      <c r="P14" s="100">
        <v>0</v>
      </c>
      <c r="Q14" s="100">
        <v>1.6420377926800001E-4</v>
      </c>
      <c r="R14" s="100">
        <v>1.1323442038800001E-3</v>
      </c>
      <c r="S14" s="100">
        <v>0</v>
      </c>
      <c r="T14" s="100">
        <f t="shared" si="5"/>
        <v>-3.5576958769859999E-3</v>
      </c>
      <c r="U14" s="100">
        <v>-1.2663281538600001E-4</v>
      </c>
      <c r="V14" s="100">
        <v>-3.4310630616000001E-3</v>
      </c>
      <c r="W14" s="47"/>
      <c r="X14" s="47"/>
      <c r="Y14" s="47"/>
      <c r="Z14" s="47"/>
      <c r="AA14" s="47"/>
      <c r="AB14" s="47"/>
      <c r="AC14" s="47"/>
      <c r="AD14" s="92">
        <f t="shared" si="6"/>
        <v>4.0031336264675999E-3</v>
      </c>
      <c r="AE14" s="92">
        <f t="shared" si="7"/>
        <v>0</v>
      </c>
      <c r="AF14" s="92">
        <f t="shared" si="8"/>
        <v>1.2965479831480002E-3</v>
      </c>
      <c r="AG14" s="92">
        <f t="shared" si="9"/>
        <v>5.2996816096155999E-3</v>
      </c>
      <c r="AH14" s="92">
        <f t="shared" si="4"/>
        <v>0</v>
      </c>
      <c r="AI14" s="92">
        <f>0</f>
        <v>0</v>
      </c>
    </row>
    <row r="15" spans="1:35" ht="15" x14ac:dyDescent="0.3">
      <c r="A15" s="3" t="s">
        <v>158</v>
      </c>
      <c r="B15" s="84" t="s">
        <v>139</v>
      </c>
      <c r="C15" s="47"/>
      <c r="D15" s="47"/>
      <c r="E15" s="47"/>
      <c r="F15" s="100">
        <v>3.3680196228000003E-2</v>
      </c>
      <c r="G15" s="100">
        <v>7.8525927472000018E-3</v>
      </c>
      <c r="H15" s="100">
        <v>7.9987309078000015E-5</v>
      </c>
      <c r="I15" s="100">
        <v>0</v>
      </c>
      <c r="J15" s="100">
        <v>0</v>
      </c>
      <c r="K15" s="100">
        <v>0</v>
      </c>
      <c r="L15" s="100">
        <v>0</v>
      </c>
      <c r="M15" s="100">
        <v>0</v>
      </c>
      <c r="N15" s="100">
        <v>0</v>
      </c>
      <c r="O15" s="100">
        <v>0</v>
      </c>
      <c r="P15" s="100">
        <v>0</v>
      </c>
      <c r="Q15" s="100">
        <v>2.7283786942000001E-3</v>
      </c>
      <c r="R15" s="100">
        <v>3.2260305810000002E-3</v>
      </c>
      <c r="S15" s="100">
        <v>0</v>
      </c>
      <c r="T15" s="100">
        <f t="shared" si="5"/>
        <v>-3.5447705485200003E-3</v>
      </c>
      <c r="U15" s="100">
        <v>-1.2617275352E-4</v>
      </c>
      <c r="V15" s="100">
        <v>-3.4185977950000005E-3</v>
      </c>
      <c r="W15" s="47"/>
      <c r="X15" s="47"/>
      <c r="Y15" s="47"/>
      <c r="Z15" s="47"/>
      <c r="AA15" s="47"/>
      <c r="AB15" s="47"/>
      <c r="AC15" s="47"/>
      <c r="AD15" s="92">
        <f t="shared" si="6"/>
        <v>4.1612776284278008E-2</v>
      </c>
      <c r="AE15" s="92">
        <f t="shared" si="7"/>
        <v>0</v>
      </c>
      <c r="AF15" s="92">
        <f t="shared" si="8"/>
        <v>5.9544092752000007E-3</v>
      </c>
      <c r="AG15" s="92">
        <f t="shared" si="9"/>
        <v>4.756718555947801E-2</v>
      </c>
      <c r="AH15" s="92">
        <f t="shared" si="4"/>
        <v>0</v>
      </c>
      <c r="AI15" s="92">
        <f>0</f>
        <v>0</v>
      </c>
    </row>
    <row r="16" spans="1:35" ht="15" x14ac:dyDescent="0.3">
      <c r="A16" s="3" t="s">
        <v>159</v>
      </c>
      <c r="B16" s="84" t="s">
        <v>141</v>
      </c>
      <c r="C16" s="47"/>
      <c r="D16" s="47"/>
      <c r="E16" s="47"/>
      <c r="F16" s="100">
        <v>0.55899960181999997</v>
      </c>
      <c r="G16" s="100">
        <v>8.3891407038000007E-2</v>
      </c>
      <c r="H16" s="100">
        <v>8.2054546230000015E-4</v>
      </c>
      <c r="I16" s="100">
        <v>0</v>
      </c>
      <c r="J16" s="100">
        <v>0</v>
      </c>
      <c r="K16" s="100">
        <v>0</v>
      </c>
      <c r="L16" s="100">
        <v>0</v>
      </c>
      <c r="M16" s="100">
        <v>0</v>
      </c>
      <c r="N16" s="100">
        <v>0</v>
      </c>
      <c r="O16" s="100">
        <v>0</v>
      </c>
      <c r="P16" s="100">
        <v>0</v>
      </c>
      <c r="Q16" s="100">
        <v>2.9073397386E-2</v>
      </c>
      <c r="R16" s="100">
        <v>2.5492106358000002E-2</v>
      </c>
      <c r="S16" s="100">
        <v>0</v>
      </c>
      <c r="T16" s="100">
        <f t="shared" si="5"/>
        <v>-3.2820972083859999E-2</v>
      </c>
      <c r="U16" s="100">
        <v>-1.1682314298600001E-3</v>
      </c>
      <c r="V16" s="100">
        <v>-3.1652740653999999E-2</v>
      </c>
      <c r="W16" s="47"/>
      <c r="X16" s="47"/>
      <c r="Y16" s="47"/>
      <c r="Z16" s="47"/>
      <c r="AA16" s="47"/>
      <c r="AB16" s="47"/>
      <c r="AC16" s="47"/>
      <c r="AD16" s="92">
        <f t="shared" si="6"/>
        <v>0.64371155432030003</v>
      </c>
      <c r="AE16" s="92">
        <f t="shared" si="7"/>
        <v>0</v>
      </c>
      <c r="AF16" s="92">
        <f t="shared" si="8"/>
        <v>5.4565503744000002E-2</v>
      </c>
      <c r="AG16" s="92">
        <f t="shared" si="9"/>
        <v>0.69827705806430007</v>
      </c>
      <c r="AH16" s="92">
        <f t="shared" si="4"/>
        <v>0</v>
      </c>
      <c r="AI16" s="92">
        <f>0</f>
        <v>0</v>
      </c>
    </row>
    <row r="17" spans="1:35" ht="15" x14ac:dyDescent="0.3">
      <c r="A17" s="3" t="s">
        <v>22</v>
      </c>
      <c r="B17" s="84" t="s">
        <v>142</v>
      </c>
      <c r="C17" s="47"/>
      <c r="D17" s="47"/>
      <c r="E17" s="47"/>
      <c r="F17" s="100">
        <v>8.4123216198000006E-2</v>
      </c>
      <c r="G17" s="100">
        <v>3.0253944729999999E-2</v>
      </c>
      <c r="H17" s="100">
        <v>2.1896409481600001E-4</v>
      </c>
      <c r="I17" s="100">
        <v>0</v>
      </c>
      <c r="J17" s="100">
        <v>0</v>
      </c>
      <c r="K17" s="100">
        <v>0</v>
      </c>
      <c r="L17" s="100">
        <v>0</v>
      </c>
      <c r="M17" s="100">
        <v>0</v>
      </c>
      <c r="N17" s="100">
        <v>0</v>
      </c>
      <c r="O17" s="100">
        <v>0</v>
      </c>
      <c r="P17" s="100">
        <v>0</v>
      </c>
      <c r="Q17" s="100">
        <v>1.0681832383800001E-2</v>
      </c>
      <c r="R17" s="100">
        <v>6.6843101686000009E-3</v>
      </c>
      <c r="S17" s="100">
        <v>0</v>
      </c>
      <c r="T17" s="100">
        <f t="shared" si="5"/>
        <v>-1.5220619451000001E-2</v>
      </c>
      <c r="U17" s="100">
        <v>-5.4176354640000002E-4</v>
      </c>
      <c r="V17" s="100">
        <v>-1.46788559046E-2</v>
      </c>
      <c r="W17" s="47"/>
      <c r="X17" s="47"/>
      <c r="Y17" s="47"/>
      <c r="Z17" s="47"/>
      <c r="AA17" s="47"/>
      <c r="AB17" s="47"/>
      <c r="AC17" s="47"/>
      <c r="AD17" s="92">
        <f t="shared" si="6"/>
        <v>0.11459612502281601</v>
      </c>
      <c r="AE17" s="92">
        <f t="shared" si="7"/>
        <v>0</v>
      </c>
      <c r="AF17" s="92">
        <f t="shared" si="8"/>
        <v>1.7366142552400002E-2</v>
      </c>
      <c r="AG17" s="92">
        <f t="shared" si="9"/>
        <v>0.13196226757521601</v>
      </c>
      <c r="AH17" s="92">
        <f t="shared" si="4"/>
        <v>0</v>
      </c>
      <c r="AI17" s="92">
        <f>0</f>
        <v>0</v>
      </c>
    </row>
    <row r="18" spans="1:35" ht="15" x14ac:dyDescent="0.3">
      <c r="A18" s="3" t="s">
        <v>23</v>
      </c>
      <c r="B18" s="84" t="s">
        <v>67</v>
      </c>
      <c r="C18" s="47"/>
      <c r="D18" s="47"/>
      <c r="E18" s="47"/>
      <c r="F18" s="100">
        <v>1.4024346951400002E-4</v>
      </c>
      <c r="G18" s="100">
        <v>2.2759383626200004E-5</v>
      </c>
      <c r="H18" s="100">
        <v>1.4161692366800002E-8</v>
      </c>
      <c r="I18" s="100">
        <v>0</v>
      </c>
      <c r="J18" s="100">
        <v>0</v>
      </c>
      <c r="K18" s="100">
        <v>0</v>
      </c>
      <c r="L18" s="100">
        <v>0</v>
      </c>
      <c r="M18" s="100">
        <v>0</v>
      </c>
      <c r="N18" s="100">
        <v>0</v>
      </c>
      <c r="O18" s="100">
        <v>0</v>
      </c>
      <c r="P18" s="100">
        <v>0</v>
      </c>
      <c r="Q18" s="100">
        <v>8.4523881328000001E-6</v>
      </c>
      <c r="R18" s="100">
        <v>1.5111941287800001E-6</v>
      </c>
      <c r="S18" s="100">
        <v>0</v>
      </c>
      <c r="T18" s="100">
        <f t="shared" si="5"/>
        <v>-9.804660242160001E-6</v>
      </c>
      <c r="U18" s="100">
        <v>-3.4898759716000005E-7</v>
      </c>
      <c r="V18" s="100">
        <v>-9.4556726450000006E-6</v>
      </c>
      <c r="W18" s="47"/>
      <c r="X18" s="47"/>
      <c r="Y18" s="47"/>
      <c r="Z18" s="47"/>
      <c r="AA18" s="47"/>
      <c r="AB18" s="47"/>
      <c r="AC18" s="47"/>
      <c r="AD18" s="92">
        <f t="shared" si="6"/>
        <v>1.6301701483256682E-4</v>
      </c>
      <c r="AE18" s="92">
        <f t="shared" si="7"/>
        <v>0</v>
      </c>
      <c r="AF18" s="92">
        <f t="shared" si="8"/>
        <v>9.9635822615799996E-6</v>
      </c>
      <c r="AG18" s="92">
        <f t="shared" si="9"/>
        <v>1.7298059709414682E-4</v>
      </c>
      <c r="AH18" s="92">
        <f t="shared" si="4"/>
        <v>0</v>
      </c>
      <c r="AI18" s="92">
        <f>0</f>
        <v>0</v>
      </c>
    </row>
    <row r="19" spans="1:35" ht="15" x14ac:dyDescent="0.3">
      <c r="A19" s="3" t="s">
        <v>24</v>
      </c>
      <c r="B19" s="84" t="s">
        <v>48</v>
      </c>
      <c r="C19" s="47"/>
      <c r="D19" s="47"/>
      <c r="E19" s="47"/>
      <c r="F19" s="100">
        <v>249.87617892</v>
      </c>
      <c r="G19" s="100">
        <v>74.087126306000002</v>
      </c>
      <c r="H19" s="100">
        <v>6.0839153728000007E-2</v>
      </c>
      <c r="I19" s="100">
        <v>0</v>
      </c>
      <c r="J19" s="100">
        <v>0</v>
      </c>
      <c r="K19" s="100">
        <v>0</v>
      </c>
      <c r="L19" s="100">
        <v>0</v>
      </c>
      <c r="M19" s="100">
        <v>0</v>
      </c>
      <c r="N19" s="100">
        <v>0</v>
      </c>
      <c r="O19" s="100">
        <v>0</v>
      </c>
      <c r="P19" s="100">
        <v>0</v>
      </c>
      <c r="Q19" s="100">
        <v>27.273899115999999</v>
      </c>
      <c r="R19" s="100">
        <v>5.8579926210000002</v>
      </c>
      <c r="S19" s="100">
        <v>0</v>
      </c>
      <c r="T19" s="100">
        <f t="shared" si="5"/>
        <v>-105.34828486000001</v>
      </c>
      <c r="U19" s="100">
        <v>-3.7497725120000003</v>
      </c>
      <c r="V19" s="100">
        <v>-101.598512348</v>
      </c>
      <c r="W19" s="47"/>
      <c r="X19" s="47"/>
      <c r="Y19" s="47"/>
      <c r="Z19" s="47"/>
      <c r="AA19" s="47"/>
      <c r="AB19" s="47"/>
      <c r="AC19" s="47"/>
      <c r="AD19" s="92">
        <f t="shared" si="6"/>
        <v>324.024144379728</v>
      </c>
      <c r="AE19" s="92">
        <f t="shared" si="7"/>
        <v>0</v>
      </c>
      <c r="AF19" s="92">
        <f t="shared" si="8"/>
        <v>33.131891736999997</v>
      </c>
      <c r="AG19" s="92">
        <f t="shared" si="9"/>
        <v>357.15603611672799</v>
      </c>
      <c r="AH19" s="92">
        <f t="shared" si="4"/>
        <v>0</v>
      </c>
      <c r="AI19" s="92">
        <f>0</f>
        <v>0</v>
      </c>
    </row>
    <row r="20" spans="1:35" ht="15" x14ac:dyDescent="0.3">
      <c r="A20" s="3" t="s">
        <v>166</v>
      </c>
      <c r="B20" s="84" t="s">
        <v>146</v>
      </c>
      <c r="C20" s="47"/>
      <c r="D20" s="47"/>
      <c r="E20" s="47"/>
      <c r="F20" s="100">
        <v>16.197569223800002</v>
      </c>
      <c r="G20" s="100">
        <v>0.3048183458</v>
      </c>
      <c r="H20" s="100">
        <v>2.28983693368E-3</v>
      </c>
      <c r="I20" s="100">
        <v>0</v>
      </c>
      <c r="J20" s="100">
        <v>0</v>
      </c>
      <c r="K20" s="100">
        <v>0</v>
      </c>
      <c r="L20" s="100">
        <v>0</v>
      </c>
      <c r="M20" s="100">
        <v>0</v>
      </c>
      <c r="N20" s="100">
        <v>0</v>
      </c>
      <c r="O20" s="100">
        <v>0</v>
      </c>
      <c r="P20" s="100">
        <v>0</v>
      </c>
      <c r="Q20" s="100">
        <v>0.11281784541800001</v>
      </c>
      <c r="R20" s="100">
        <v>0.32019985816000002</v>
      </c>
      <c r="S20" s="100">
        <v>0</v>
      </c>
      <c r="T20" s="100">
        <f t="shared" si="5"/>
        <v>-0.90242739607000022</v>
      </c>
      <c r="U20" s="100">
        <v>-3.2121048190000001E-2</v>
      </c>
      <c r="V20" s="100">
        <v>-0.87030634788000016</v>
      </c>
      <c r="W20" s="47"/>
      <c r="X20" s="47"/>
      <c r="Y20" s="47"/>
      <c r="Z20" s="47"/>
      <c r="AA20" s="47"/>
      <c r="AB20" s="47"/>
      <c r="AC20" s="47"/>
      <c r="AD20" s="92">
        <f t="shared" si="6"/>
        <v>16.504677406533684</v>
      </c>
      <c r="AE20" s="92">
        <f t="shared" si="7"/>
        <v>0</v>
      </c>
      <c r="AF20" s="92">
        <f t="shared" si="8"/>
        <v>0.43301770357800001</v>
      </c>
      <c r="AG20" s="92">
        <f t="shared" si="9"/>
        <v>16.937695110111683</v>
      </c>
      <c r="AH20" s="92">
        <f t="shared" si="4"/>
        <v>0</v>
      </c>
      <c r="AI20" s="92">
        <f>0</f>
        <v>0</v>
      </c>
    </row>
    <row r="21" spans="1:35" ht="15" x14ac:dyDescent="0.3">
      <c r="A21" s="4" t="s">
        <v>26</v>
      </c>
      <c r="B21" s="84" t="s">
        <v>27</v>
      </c>
      <c r="C21" s="47"/>
      <c r="D21" s="47"/>
      <c r="E21" s="47"/>
      <c r="F21" s="100">
        <v>77.060407912000002</v>
      </c>
      <c r="G21" s="100">
        <v>1.5359982904000002</v>
      </c>
      <c r="H21" s="100">
        <v>5.1799621922839441</v>
      </c>
      <c r="I21" s="100">
        <v>0</v>
      </c>
      <c r="J21" s="100">
        <v>0</v>
      </c>
      <c r="K21" s="100">
        <v>0</v>
      </c>
      <c r="L21" s="100">
        <v>0</v>
      </c>
      <c r="M21" s="100">
        <v>0</v>
      </c>
      <c r="N21" s="100">
        <v>0</v>
      </c>
      <c r="O21" s="100">
        <v>0</v>
      </c>
      <c r="P21" s="100">
        <v>0</v>
      </c>
      <c r="Q21" s="100">
        <v>0.56998064782000002</v>
      </c>
      <c r="R21" s="100">
        <v>409.22773140180618</v>
      </c>
      <c r="S21" s="100">
        <v>0</v>
      </c>
      <c r="T21" s="100">
        <f t="shared" si="5"/>
        <v>-36.855054646180001</v>
      </c>
      <c r="U21" s="100">
        <v>-1.3118208061800001</v>
      </c>
      <c r="V21" s="100">
        <v>-35.543233839999999</v>
      </c>
      <c r="W21" s="47"/>
      <c r="X21" s="47"/>
      <c r="Y21" s="47"/>
      <c r="Z21" s="47"/>
      <c r="AA21" s="47"/>
      <c r="AB21" s="47"/>
      <c r="AC21" s="47"/>
      <c r="AD21" s="92">
        <f t="shared" si="6"/>
        <v>83.776368394683942</v>
      </c>
      <c r="AE21" s="92">
        <f t="shared" si="7"/>
        <v>0</v>
      </c>
      <c r="AF21" s="92">
        <f t="shared" si="8"/>
        <v>409.79771204962617</v>
      </c>
      <c r="AG21" s="92">
        <f t="shared" si="9"/>
        <v>493.57408044431008</v>
      </c>
      <c r="AH21" s="92">
        <f t="shared" si="4"/>
        <v>0</v>
      </c>
      <c r="AI21" s="92">
        <f>0</f>
        <v>0</v>
      </c>
    </row>
    <row r="22" spans="1:35" ht="15" x14ac:dyDescent="0.3">
      <c r="A22" s="4" t="s">
        <v>28</v>
      </c>
      <c r="B22" s="84" t="s">
        <v>27</v>
      </c>
      <c r="C22" s="47"/>
      <c r="D22" s="47"/>
      <c r="E22" s="47"/>
      <c r="F22" s="100">
        <v>414.21348943153896</v>
      </c>
      <c r="G22" s="100">
        <v>0</v>
      </c>
      <c r="H22" s="100">
        <v>-5.1754552435047438</v>
      </c>
      <c r="I22" s="100">
        <v>0</v>
      </c>
      <c r="J22" s="100">
        <v>0</v>
      </c>
      <c r="K22" s="100">
        <v>0</v>
      </c>
      <c r="L22" s="100">
        <v>0</v>
      </c>
      <c r="M22" s="100">
        <v>0</v>
      </c>
      <c r="N22" s="100">
        <v>0</v>
      </c>
      <c r="O22" s="100">
        <v>0</v>
      </c>
      <c r="P22" s="100">
        <v>0</v>
      </c>
      <c r="Q22" s="100">
        <v>0</v>
      </c>
      <c r="R22" s="100">
        <v>-409.0380341880342</v>
      </c>
      <c r="S22" s="100">
        <v>0</v>
      </c>
      <c r="T22" s="100">
        <f t="shared" si="5"/>
        <v>0</v>
      </c>
      <c r="U22" s="100">
        <v>0</v>
      </c>
      <c r="V22" s="100">
        <v>0</v>
      </c>
      <c r="W22" s="47"/>
      <c r="X22" s="47"/>
      <c r="Y22" s="47"/>
      <c r="Z22" s="47"/>
      <c r="AA22" s="47"/>
      <c r="AB22" s="47"/>
      <c r="AC22" s="47"/>
      <c r="AD22" s="92">
        <f t="shared" si="6"/>
        <v>409.0380341880342</v>
      </c>
      <c r="AE22" s="92">
        <f t="shared" si="7"/>
        <v>0</v>
      </c>
      <c r="AF22" s="92">
        <f t="shared" si="8"/>
        <v>-409.0380341880342</v>
      </c>
      <c r="AG22" s="92">
        <f t="shared" si="9"/>
        <v>0</v>
      </c>
      <c r="AH22" s="92">
        <f t="shared" si="4"/>
        <v>0</v>
      </c>
      <c r="AI22" s="92">
        <f>0</f>
        <v>0</v>
      </c>
    </row>
    <row r="23" spans="1:35" ht="15" x14ac:dyDescent="0.3">
      <c r="A23" s="4" t="s">
        <v>29</v>
      </c>
      <c r="B23" s="84" t="s">
        <v>27</v>
      </c>
      <c r="C23" s="47"/>
      <c r="D23" s="47"/>
      <c r="E23" s="47"/>
      <c r="F23" s="100">
        <v>491.27389734353898</v>
      </c>
      <c r="G23" s="100">
        <v>1.5359982904000002</v>
      </c>
      <c r="H23" s="100">
        <v>4.5069487791999999E-3</v>
      </c>
      <c r="I23" s="100">
        <v>0</v>
      </c>
      <c r="J23" s="100">
        <v>0</v>
      </c>
      <c r="K23" s="100">
        <v>0</v>
      </c>
      <c r="L23" s="100">
        <v>0</v>
      </c>
      <c r="M23" s="100">
        <v>0</v>
      </c>
      <c r="N23" s="100">
        <v>0</v>
      </c>
      <c r="O23" s="100">
        <v>0</v>
      </c>
      <c r="P23" s="100">
        <v>0</v>
      </c>
      <c r="Q23" s="100">
        <v>0.56998064782000002</v>
      </c>
      <c r="R23" s="100">
        <v>0.189697213772</v>
      </c>
      <c r="S23" s="100">
        <v>0</v>
      </c>
      <c r="T23" s="100">
        <f t="shared" si="5"/>
        <v>-36.855054646180001</v>
      </c>
      <c r="U23" s="100">
        <v>-1.3118208061800001</v>
      </c>
      <c r="V23" s="100">
        <v>-35.543233839999999</v>
      </c>
      <c r="W23" s="47"/>
      <c r="X23" s="47"/>
      <c r="Y23" s="47"/>
      <c r="Z23" s="47"/>
      <c r="AA23" s="47"/>
      <c r="AB23" s="47"/>
      <c r="AC23" s="47"/>
      <c r="AD23" s="92">
        <f t="shared" si="6"/>
        <v>492.81440258271817</v>
      </c>
      <c r="AE23" s="92">
        <f t="shared" si="7"/>
        <v>0</v>
      </c>
      <c r="AF23" s="92">
        <f t="shared" si="8"/>
        <v>0.75967786159200001</v>
      </c>
      <c r="AG23" s="92">
        <f t="shared" si="9"/>
        <v>493.5740804443102</v>
      </c>
      <c r="AH23" s="92">
        <f t="shared" si="4"/>
        <v>0</v>
      </c>
      <c r="AI23" s="92">
        <f>0</f>
        <v>0</v>
      </c>
    </row>
    <row r="24" spans="1:35" ht="15" x14ac:dyDescent="0.3">
      <c r="A24" s="4" t="s">
        <v>30</v>
      </c>
      <c r="B24" s="84" t="s">
        <v>27</v>
      </c>
      <c r="C24" s="47"/>
      <c r="D24" s="47"/>
      <c r="E24" s="47"/>
      <c r="F24" s="100">
        <v>235.34419746158733</v>
      </c>
      <c r="G24" s="100">
        <v>74.087735718000005</v>
      </c>
      <c r="H24" s="100">
        <v>15.18958045144069</v>
      </c>
      <c r="I24" s="100">
        <v>0</v>
      </c>
      <c r="J24" s="100">
        <v>0</v>
      </c>
      <c r="K24" s="100">
        <v>0</v>
      </c>
      <c r="L24" s="100">
        <v>0</v>
      </c>
      <c r="M24" s="100">
        <v>0</v>
      </c>
      <c r="N24" s="100">
        <v>0</v>
      </c>
      <c r="O24" s="100">
        <v>0</v>
      </c>
      <c r="P24" s="100">
        <v>0</v>
      </c>
      <c r="Q24" s="100">
        <v>27.274110782000005</v>
      </c>
      <c r="R24" s="100">
        <v>5.8588460304000005</v>
      </c>
      <c r="S24" s="100">
        <v>0</v>
      </c>
      <c r="T24" s="100">
        <f t="shared" si="5"/>
        <v>-105.3487502926</v>
      </c>
      <c r="U24" s="100">
        <v>-3.7497890266000007</v>
      </c>
      <c r="V24" s="100">
        <v>-101.598961266</v>
      </c>
      <c r="W24" s="47"/>
      <c r="X24" s="47"/>
      <c r="Y24" s="47"/>
      <c r="Z24" s="47"/>
      <c r="AA24" s="47"/>
      <c r="AB24" s="47"/>
      <c r="AC24" s="47"/>
      <c r="AD24" s="92">
        <f t="shared" si="6"/>
        <v>324.62151363102799</v>
      </c>
      <c r="AE24" s="92">
        <f t="shared" si="7"/>
        <v>0</v>
      </c>
      <c r="AF24" s="92">
        <f t="shared" si="8"/>
        <v>33.132956812400003</v>
      </c>
      <c r="AG24" s="92">
        <f t="shared" si="9"/>
        <v>357.75447044342798</v>
      </c>
      <c r="AH24" s="92">
        <f t="shared" si="4"/>
        <v>0</v>
      </c>
      <c r="AI24" s="92">
        <f>0</f>
        <v>0</v>
      </c>
    </row>
    <row r="25" spans="1:35" ht="15" x14ac:dyDescent="0.3">
      <c r="A25" s="4" t="s">
        <v>31</v>
      </c>
      <c r="B25" s="84" t="s">
        <v>27</v>
      </c>
      <c r="C25" s="47"/>
      <c r="D25" s="47"/>
      <c r="E25" s="47"/>
      <c r="F25" s="100">
        <v>15.128740018412691</v>
      </c>
      <c r="G25" s="100">
        <v>0</v>
      </c>
      <c r="H25" s="100">
        <v>-15.128740018412691</v>
      </c>
      <c r="I25" s="100">
        <v>0</v>
      </c>
      <c r="J25" s="100">
        <v>0</v>
      </c>
      <c r="K25" s="100">
        <v>0</v>
      </c>
      <c r="L25" s="100">
        <v>0</v>
      </c>
      <c r="M25" s="100">
        <v>0</v>
      </c>
      <c r="N25" s="100">
        <v>0</v>
      </c>
      <c r="O25" s="100">
        <v>0</v>
      </c>
      <c r="P25" s="100">
        <v>0</v>
      </c>
      <c r="Q25" s="100">
        <v>0</v>
      </c>
      <c r="R25" s="100">
        <v>0</v>
      </c>
      <c r="S25" s="100">
        <v>0</v>
      </c>
      <c r="T25" s="100">
        <f t="shared" si="5"/>
        <v>0</v>
      </c>
      <c r="U25" s="100">
        <v>0</v>
      </c>
      <c r="V25" s="100">
        <v>0</v>
      </c>
      <c r="W25" s="47"/>
      <c r="X25" s="47"/>
      <c r="Y25" s="47"/>
      <c r="Z25" s="47"/>
      <c r="AA25" s="47"/>
      <c r="AB25" s="47"/>
      <c r="AC25" s="47"/>
      <c r="AD25" s="92">
        <f t="shared" si="6"/>
        <v>0</v>
      </c>
      <c r="AE25" s="92">
        <f t="shared" si="7"/>
        <v>0</v>
      </c>
      <c r="AF25" s="92">
        <f t="shared" si="8"/>
        <v>0</v>
      </c>
      <c r="AG25" s="92">
        <f t="shared" si="9"/>
        <v>0</v>
      </c>
      <c r="AH25" s="92">
        <f t="shared" si="4"/>
        <v>0</v>
      </c>
      <c r="AI25" s="92">
        <f>0</f>
        <v>0</v>
      </c>
    </row>
    <row r="26" spans="1:35" ht="15" x14ac:dyDescent="0.3">
      <c r="A26" s="4" t="s">
        <v>32</v>
      </c>
      <c r="B26" s="84" t="s">
        <v>27</v>
      </c>
      <c r="C26" s="47"/>
      <c r="D26" s="47"/>
      <c r="E26" s="47"/>
      <c r="F26" s="100">
        <v>250.47293748000001</v>
      </c>
      <c r="G26" s="100">
        <v>74.087735718000005</v>
      </c>
      <c r="H26" s="100">
        <v>6.0840433028000011E-2</v>
      </c>
      <c r="I26" s="100">
        <v>0</v>
      </c>
      <c r="J26" s="100">
        <v>0</v>
      </c>
      <c r="K26" s="100">
        <v>0</v>
      </c>
      <c r="L26" s="100">
        <v>0</v>
      </c>
      <c r="M26" s="100">
        <v>0</v>
      </c>
      <c r="N26" s="100">
        <v>0</v>
      </c>
      <c r="O26" s="100">
        <v>0</v>
      </c>
      <c r="P26" s="100">
        <v>0</v>
      </c>
      <c r="Q26" s="100">
        <v>27.274110782000005</v>
      </c>
      <c r="R26" s="100">
        <v>5.8588460304000005</v>
      </c>
      <c r="S26" s="100">
        <v>0</v>
      </c>
      <c r="T26" s="100">
        <f t="shared" si="5"/>
        <v>-105.3487502926</v>
      </c>
      <c r="U26" s="100">
        <v>-3.7497890266000007</v>
      </c>
      <c r="V26" s="100">
        <v>-101.598961266</v>
      </c>
      <c r="W26" s="47"/>
      <c r="X26" s="47"/>
      <c r="Y26" s="47"/>
      <c r="Z26" s="47"/>
      <c r="AA26" s="47"/>
      <c r="AB26" s="47"/>
      <c r="AC26" s="47"/>
      <c r="AD26" s="92">
        <f t="shared" si="6"/>
        <v>324.62151363102799</v>
      </c>
      <c r="AE26" s="92">
        <f t="shared" si="7"/>
        <v>0</v>
      </c>
      <c r="AF26" s="92">
        <f t="shared" si="8"/>
        <v>33.132956812400003</v>
      </c>
      <c r="AG26" s="92">
        <f t="shared" si="9"/>
        <v>357.75447044342798</v>
      </c>
      <c r="AH26" s="92">
        <f t="shared" si="4"/>
        <v>0</v>
      </c>
      <c r="AI26" s="92">
        <f>0</f>
        <v>0</v>
      </c>
    </row>
    <row r="27" spans="1:35" ht="15" x14ac:dyDescent="0.3">
      <c r="A27" s="4" t="s">
        <v>33</v>
      </c>
      <c r="B27" s="84" t="s">
        <v>8</v>
      </c>
      <c r="C27" s="47"/>
      <c r="D27" s="47"/>
      <c r="E27" s="47"/>
      <c r="F27" s="100">
        <v>6.0493384524000011E-6</v>
      </c>
      <c r="G27" s="100">
        <v>0</v>
      </c>
      <c r="H27" s="100">
        <v>0</v>
      </c>
      <c r="I27" s="100">
        <v>0</v>
      </c>
      <c r="J27" s="100">
        <v>0</v>
      </c>
      <c r="K27" s="100">
        <v>0</v>
      </c>
      <c r="L27" s="100">
        <v>0</v>
      </c>
      <c r="M27" s="100">
        <v>0</v>
      </c>
      <c r="N27" s="100">
        <v>0</v>
      </c>
      <c r="O27" s="100">
        <v>0</v>
      </c>
      <c r="P27" s="100">
        <v>0</v>
      </c>
      <c r="Q27" s="100">
        <v>0</v>
      </c>
      <c r="R27" s="100">
        <v>0</v>
      </c>
      <c r="S27" s="100">
        <v>0</v>
      </c>
      <c r="T27" s="100">
        <f t="shared" si="5"/>
        <v>0</v>
      </c>
      <c r="U27" s="100">
        <v>0</v>
      </c>
      <c r="V27" s="100">
        <v>0</v>
      </c>
      <c r="W27" s="47"/>
      <c r="X27" s="47"/>
      <c r="Y27" s="47"/>
      <c r="Z27" s="47"/>
      <c r="AA27" s="47"/>
      <c r="AB27" s="47"/>
      <c r="AC27" s="47"/>
      <c r="AD27" s="92">
        <f t="shared" si="6"/>
        <v>6.0493384524000011E-6</v>
      </c>
      <c r="AE27" s="92">
        <f t="shared" si="7"/>
        <v>0</v>
      </c>
      <c r="AF27" s="92">
        <f t="shared" si="8"/>
        <v>0</v>
      </c>
      <c r="AG27" s="92">
        <f t="shared" si="9"/>
        <v>6.0493384524000011E-6</v>
      </c>
      <c r="AH27" s="92">
        <f t="shared" si="4"/>
        <v>0</v>
      </c>
      <c r="AI27" s="92">
        <f>0</f>
        <v>0</v>
      </c>
    </row>
    <row r="28" spans="1:35" ht="15" x14ac:dyDescent="0.3">
      <c r="A28" s="4" t="s">
        <v>34</v>
      </c>
      <c r="B28" s="84" t="s">
        <v>27</v>
      </c>
      <c r="C28" s="47"/>
      <c r="D28" s="47"/>
      <c r="E28" s="47"/>
      <c r="F28" s="100">
        <v>0</v>
      </c>
      <c r="G28" s="100">
        <v>0</v>
      </c>
      <c r="H28" s="100">
        <v>0</v>
      </c>
      <c r="I28" s="100">
        <v>0</v>
      </c>
      <c r="J28" s="100">
        <v>0</v>
      </c>
      <c r="K28" s="100">
        <v>0</v>
      </c>
      <c r="L28" s="100">
        <v>0</v>
      </c>
      <c r="M28" s="100">
        <v>0</v>
      </c>
      <c r="N28" s="100">
        <v>0</v>
      </c>
      <c r="O28" s="100">
        <v>0</v>
      </c>
      <c r="P28" s="100">
        <v>0</v>
      </c>
      <c r="Q28" s="100">
        <v>0</v>
      </c>
      <c r="R28" s="100">
        <v>0</v>
      </c>
      <c r="S28" s="100">
        <v>0</v>
      </c>
      <c r="T28" s="100">
        <f t="shared" si="5"/>
        <v>0</v>
      </c>
      <c r="U28" s="100">
        <v>0</v>
      </c>
      <c r="V28" s="100">
        <v>0</v>
      </c>
      <c r="W28" s="47"/>
      <c r="X28" s="47"/>
      <c r="Y28" s="47"/>
      <c r="Z28" s="47"/>
      <c r="AA28" s="47"/>
      <c r="AB28" s="47"/>
      <c r="AC28" s="47"/>
      <c r="AD28" s="92">
        <f t="shared" si="6"/>
        <v>0</v>
      </c>
      <c r="AE28" s="92">
        <f t="shared" si="7"/>
        <v>0</v>
      </c>
      <c r="AF28" s="92">
        <f t="shared" si="8"/>
        <v>0</v>
      </c>
      <c r="AG28" s="92">
        <f t="shared" si="9"/>
        <v>0</v>
      </c>
      <c r="AH28" s="92">
        <f t="shared" si="4"/>
        <v>0</v>
      </c>
      <c r="AI28" s="92">
        <f>0</f>
        <v>0</v>
      </c>
    </row>
    <row r="29" spans="1:35" ht="15" x14ac:dyDescent="0.3">
      <c r="A29" s="4" t="s">
        <v>35</v>
      </c>
      <c r="B29" s="84" t="s">
        <v>27</v>
      </c>
      <c r="C29" s="47"/>
      <c r="D29" s="47"/>
      <c r="E29" s="47"/>
      <c r="F29" s="100">
        <v>0</v>
      </c>
      <c r="G29" s="100">
        <v>0</v>
      </c>
      <c r="H29" s="100">
        <v>0</v>
      </c>
      <c r="I29" s="100">
        <v>0</v>
      </c>
      <c r="J29" s="100">
        <v>0</v>
      </c>
      <c r="K29" s="100">
        <v>0</v>
      </c>
      <c r="L29" s="100">
        <v>0</v>
      </c>
      <c r="M29" s="100">
        <v>0</v>
      </c>
      <c r="N29" s="100">
        <v>0</v>
      </c>
      <c r="O29" s="100">
        <v>0</v>
      </c>
      <c r="P29" s="100">
        <v>0</v>
      </c>
      <c r="Q29" s="100">
        <v>0</v>
      </c>
      <c r="R29" s="100">
        <v>0</v>
      </c>
      <c r="S29" s="100">
        <v>0</v>
      </c>
      <c r="T29" s="100">
        <f t="shared" si="5"/>
        <v>0</v>
      </c>
      <c r="U29" s="100">
        <v>0</v>
      </c>
      <c r="V29" s="100">
        <v>0</v>
      </c>
      <c r="W29" s="47"/>
      <c r="X29" s="47"/>
      <c r="Y29" s="47"/>
      <c r="Z29" s="47"/>
      <c r="AA29" s="47"/>
      <c r="AB29" s="47"/>
      <c r="AC29" s="47"/>
      <c r="AD29" s="92">
        <f t="shared" si="6"/>
        <v>0</v>
      </c>
      <c r="AE29" s="92">
        <f t="shared" si="7"/>
        <v>0</v>
      </c>
      <c r="AF29" s="92">
        <f t="shared" si="8"/>
        <v>0</v>
      </c>
      <c r="AG29" s="92">
        <f t="shared" si="9"/>
        <v>0</v>
      </c>
      <c r="AH29" s="92">
        <f t="shared" si="4"/>
        <v>0</v>
      </c>
      <c r="AI29" s="92">
        <f>0</f>
        <v>0</v>
      </c>
    </row>
    <row r="30" spans="1:35" ht="15" x14ac:dyDescent="0.3">
      <c r="A30" s="4" t="s">
        <v>36</v>
      </c>
      <c r="B30" s="84" t="s">
        <v>37</v>
      </c>
      <c r="C30" s="47"/>
      <c r="D30" s="47"/>
      <c r="E30" s="47"/>
      <c r="F30" s="103">
        <v>0.52788553718000009</v>
      </c>
      <c r="G30" s="100">
        <v>1.03127075812E-2</v>
      </c>
      <c r="H30" s="103">
        <v>1.2558786919000001E-4</v>
      </c>
      <c r="I30" s="100">
        <v>0</v>
      </c>
      <c r="J30" s="100">
        <v>0</v>
      </c>
      <c r="K30" s="100">
        <v>0</v>
      </c>
      <c r="L30" s="100">
        <v>0</v>
      </c>
      <c r="M30" s="100">
        <v>0</v>
      </c>
      <c r="N30" s="100">
        <v>0</v>
      </c>
      <c r="O30" s="100">
        <v>0</v>
      </c>
      <c r="P30" s="100">
        <v>0</v>
      </c>
      <c r="Q30" s="104">
        <v>3.8178977956000002E-3</v>
      </c>
      <c r="R30" s="103">
        <v>1.6908966787200001E-2</v>
      </c>
      <c r="S30" s="100">
        <v>0</v>
      </c>
      <c r="T30" s="100">
        <f>SUM(U30:V30)</f>
        <v>-7.6275077508200007E-2</v>
      </c>
      <c r="U30" s="103">
        <v>-2.7149390661999999E-3</v>
      </c>
      <c r="V30" s="103">
        <v>-7.3560138442000003E-2</v>
      </c>
      <c r="W30" s="47"/>
      <c r="X30" s="47"/>
      <c r="Y30" s="47"/>
      <c r="Z30" s="47"/>
      <c r="AA30" s="47"/>
      <c r="AB30" s="47"/>
      <c r="AC30" s="47"/>
      <c r="AD30" s="92">
        <f t="shared" ref="AD30" si="10">F30+G30+H30</f>
        <v>0.53832383263039008</v>
      </c>
      <c r="AE30" s="92">
        <f t="shared" ref="AE30" si="11">SUM(I30:O30)</f>
        <v>0</v>
      </c>
      <c r="AF30" s="92">
        <f t="shared" ref="AF30" si="12">SUM(P30:S30)</f>
        <v>2.07268645828E-2</v>
      </c>
      <c r="AG30" s="92">
        <f t="shared" ref="AG30" si="13">AD30+AE30+AF30</f>
        <v>0.55905069721319012</v>
      </c>
      <c r="AH30" s="92">
        <v>0</v>
      </c>
      <c r="AI30" s="92">
        <f>0</f>
        <v>0</v>
      </c>
    </row>
    <row r="31" spans="1:35" ht="15" x14ac:dyDescent="0.3">
      <c r="A31" s="4" t="s">
        <v>38</v>
      </c>
      <c r="B31" s="84" t="s">
        <v>39</v>
      </c>
      <c r="C31" s="47"/>
      <c r="D31" s="47"/>
      <c r="E31" s="47"/>
      <c r="F31" s="100">
        <v>1.2046551012200001E-3</v>
      </c>
      <c r="G31" s="100">
        <v>4.6913198669999999E-4</v>
      </c>
      <c r="H31" s="100">
        <v>3.1016005132000004E-7</v>
      </c>
      <c r="I31" s="100">
        <v>0</v>
      </c>
      <c r="J31" s="100">
        <v>0</v>
      </c>
      <c r="K31" s="100">
        <v>0</v>
      </c>
      <c r="L31" s="100">
        <v>0</v>
      </c>
      <c r="M31" s="100">
        <v>0</v>
      </c>
      <c r="N31" s="100">
        <v>0</v>
      </c>
      <c r="O31" s="100">
        <v>0</v>
      </c>
      <c r="P31" s="100">
        <v>0</v>
      </c>
      <c r="Q31" s="100">
        <v>1.7314709342600002E-4</v>
      </c>
      <c r="R31" s="100">
        <v>2.7441992158000001E-5</v>
      </c>
      <c r="S31" s="100">
        <v>0</v>
      </c>
      <c r="T31" s="100">
        <f t="shared" si="5"/>
        <v>-3.3766471708280004E-4</v>
      </c>
      <c r="U31" s="100">
        <v>-1.20188555628E-5</v>
      </c>
      <c r="V31" s="100">
        <v>-3.2564586152000004E-4</v>
      </c>
      <c r="W31" s="47"/>
      <c r="X31" s="47"/>
      <c r="Y31" s="47"/>
      <c r="Z31" s="47"/>
      <c r="AA31" s="47"/>
      <c r="AB31" s="47"/>
      <c r="AC31" s="47"/>
      <c r="AD31" s="92">
        <f t="shared" si="6"/>
        <v>1.67409724797132E-3</v>
      </c>
      <c r="AE31" s="92">
        <f t="shared" si="7"/>
        <v>0</v>
      </c>
      <c r="AF31" s="92">
        <f t="shared" si="8"/>
        <v>2.0058908558400002E-4</v>
      </c>
      <c r="AG31" s="92">
        <f t="shared" si="9"/>
        <v>1.8746863335553201E-3</v>
      </c>
      <c r="AH31" s="92">
        <f t="shared" si="4"/>
        <v>0</v>
      </c>
      <c r="AI31" s="92">
        <f>0</f>
        <v>0</v>
      </c>
    </row>
    <row r="32" spans="1:35" ht="15" x14ac:dyDescent="0.3">
      <c r="A32" s="4" t="s">
        <v>40</v>
      </c>
      <c r="B32" s="84" t="s">
        <v>39</v>
      </c>
      <c r="C32" s="47"/>
      <c r="D32" s="47"/>
      <c r="E32" s="47"/>
      <c r="F32" s="100">
        <v>11.410593304600001</v>
      </c>
      <c r="G32" s="100">
        <v>2.3353116757999999</v>
      </c>
      <c r="H32" s="100">
        <v>8.1356983482000003E-3</v>
      </c>
      <c r="I32" s="100">
        <v>0</v>
      </c>
      <c r="J32" s="100">
        <v>0</v>
      </c>
      <c r="K32" s="100">
        <v>0</v>
      </c>
      <c r="L32" s="100">
        <v>0</v>
      </c>
      <c r="M32" s="100">
        <v>0</v>
      </c>
      <c r="N32" s="100">
        <v>0</v>
      </c>
      <c r="O32" s="100">
        <v>0</v>
      </c>
      <c r="P32" s="100">
        <v>0</v>
      </c>
      <c r="Q32" s="100">
        <v>0.86909126874000009</v>
      </c>
      <c r="R32" s="100">
        <v>4.5083974120000008</v>
      </c>
      <c r="S32" s="100">
        <v>0</v>
      </c>
      <c r="T32" s="100">
        <f t="shared" si="5"/>
        <v>-0.44633947548399999</v>
      </c>
      <c r="U32" s="100">
        <v>-1.5887031244E-2</v>
      </c>
      <c r="V32" s="100">
        <v>-0.43045244424000001</v>
      </c>
      <c r="W32" s="47"/>
      <c r="X32" s="47"/>
      <c r="Y32" s="47"/>
      <c r="Z32" s="47"/>
      <c r="AA32" s="47"/>
      <c r="AB32" s="47"/>
      <c r="AC32" s="47"/>
      <c r="AD32" s="92">
        <f t="shared" si="6"/>
        <v>13.754040678748201</v>
      </c>
      <c r="AE32" s="92">
        <f t="shared" si="7"/>
        <v>0</v>
      </c>
      <c r="AF32" s="92">
        <f t="shared" si="8"/>
        <v>5.3774886807400009</v>
      </c>
      <c r="AG32" s="92">
        <f t="shared" si="9"/>
        <v>19.131529359488201</v>
      </c>
      <c r="AH32" s="92">
        <f t="shared" si="4"/>
        <v>0</v>
      </c>
      <c r="AI32" s="92">
        <f>0</f>
        <v>0</v>
      </c>
    </row>
    <row r="33" spans="1:35" ht="15" x14ac:dyDescent="0.3">
      <c r="A33" s="4" t="s">
        <v>41</v>
      </c>
      <c r="B33" s="84" t="s">
        <v>39</v>
      </c>
      <c r="C33" s="47"/>
      <c r="D33" s="47"/>
      <c r="E33" s="47"/>
      <c r="F33" s="100">
        <v>3.8059842562000002E-4</v>
      </c>
      <c r="G33" s="100">
        <v>6.6046676960000004E-5</v>
      </c>
      <c r="H33" s="100">
        <v>9.9036767595999994E-8</v>
      </c>
      <c r="I33" s="100">
        <v>0</v>
      </c>
      <c r="J33" s="100">
        <v>0</v>
      </c>
      <c r="K33" s="100">
        <v>0</v>
      </c>
      <c r="L33" s="100">
        <v>0</v>
      </c>
      <c r="M33" s="100">
        <v>0</v>
      </c>
      <c r="N33" s="100">
        <v>0</v>
      </c>
      <c r="O33" s="100">
        <v>0</v>
      </c>
      <c r="P33" s="100">
        <v>0</v>
      </c>
      <c r="Q33" s="100">
        <v>2.4539209286000006E-5</v>
      </c>
      <c r="R33" s="100">
        <v>4.6772110487999999E-6</v>
      </c>
      <c r="S33" s="100">
        <v>0</v>
      </c>
      <c r="T33" s="100">
        <f t="shared" si="5"/>
        <v>-3.8050563915400007E-4</v>
      </c>
      <c r="U33" s="100">
        <v>-1.3543737434000001E-5</v>
      </c>
      <c r="V33" s="100">
        <v>-3.6696190172000006E-4</v>
      </c>
      <c r="W33" s="47"/>
      <c r="X33" s="47"/>
      <c r="Y33" s="47"/>
      <c r="Z33" s="47"/>
      <c r="AA33" s="47"/>
      <c r="AB33" s="47"/>
      <c r="AC33" s="47"/>
      <c r="AD33" s="92">
        <f t="shared" si="6"/>
        <v>4.4674413934759602E-4</v>
      </c>
      <c r="AE33" s="92">
        <f t="shared" si="7"/>
        <v>0</v>
      </c>
      <c r="AF33" s="92">
        <f t="shared" si="8"/>
        <v>2.9216420334800006E-5</v>
      </c>
      <c r="AG33" s="92">
        <f t="shared" si="9"/>
        <v>4.7596055968239601E-4</v>
      </c>
      <c r="AH33" s="92">
        <f t="shared" si="4"/>
        <v>0</v>
      </c>
      <c r="AI33" s="92">
        <f>0</f>
        <v>0</v>
      </c>
    </row>
    <row r="34" spans="1:35" ht="15" x14ac:dyDescent="0.3">
      <c r="A34" s="2" t="s">
        <v>42</v>
      </c>
      <c r="B34" s="85" t="s">
        <v>8</v>
      </c>
      <c r="C34" s="47"/>
      <c r="D34" s="47"/>
      <c r="E34" s="47"/>
      <c r="F34" s="100">
        <v>0</v>
      </c>
      <c r="G34" s="100">
        <v>0</v>
      </c>
      <c r="H34" s="100">
        <v>0</v>
      </c>
      <c r="I34" s="100">
        <v>0</v>
      </c>
      <c r="J34" s="100">
        <v>0</v>
      </c>
      <c r="K34" s="100">
        <v>0</v>
      </c>
      <c r="L34" s="100">
        <v>0</v>
      </c>
      <c r="M34" s="100">
        <v>0</v>
      </c>
      <c r="N34" s="100">
        <v>0</v>
      </c>
      <c r="O34" s="100">
        <v>0</v>
      </c>
      <c r="P34" s="100">
        <v>0</v>
      </c>
      <c r="Q34" s="100">
        <v>0</v>
      </c>
      <c r="R34" s="100">
        <v>0</v>
      </c>
      <c r="S34" s="100">
        <v>0</v>
      </c>
      <c r="T34" s="100">
        <f t="shared" si="5"/>
        <v>0</v>
      </c>
      <c r="U34" s="100">
        <v>0</v>
      </c>
      <c r="V34" s="100">
        <v>0</v>
      </c>
      <c r="W34" s="47"/>
      <c r="X34" s="47"/>
      <c r="Y34" s="47"/>
      <c r="Z34" s="47"/>
      <c r="AA34" s="47"/>
      <c r="AB34" s="47"/>
      <c r="AC34" s="47"/>
      <c r="AD34" s="92">
        <f t="shared" si="6"/>
        <v>0</v>
      </c>
      <c r="AE34" s="92">
        <f t="shared" si="7"/>
        <v>0</v>
      </c>
      <c r="AF34" s="92">
        <f t="shared" si="8"/>
        <v>0</v>
      </c>
      <c r="AG34" s="92">
        <f t="shared" si="9"/>
        <v>0</v>
      </c>
      <c r="AH34" s="92">
        <f t="shared" si="4"/>
        <v>0</v>
      </c>
      <c r="AI34" s="92">
        <f>0</f>
        <v>0</v>
      </c>
    </row>
    <row r="35" spans="1:35" ht="15" x14ac:dyDescent="0.3">
      <c r="A35" s="2" t="s">
        <v>43</v>
      </c>
      <c r="B35" s="85" t="s">
        <v>8</v>
      </c>
      <c r="C35" s="47"/>
      <c r="D35" s="47"/>
      <c r="E35" s="47"/>
      <c r="F35" s="100">
        <v>0</v>
      </c>
      <c r="G35" s="100">
        <v>0</v>
      </c>
      <c r="H35" s="100">
        <v>0</v>
      </c>
      <c r="I35" s="100">
        <v>0</v>
      </c>
      <c r="J35" s="100">
        <v>0</v>
      </c>
      <c r="K35" s="100">
        <v>0</v>
      </c>
      <c r="L35" s="100">
        <v>0</v>
      </c>
      <c r="M35" s="100">
        <v>0</v>
      </c>
      <c r="N35" s="100">
        <v>0</v>
      </c>
      <c r="O35" s="100">
        <v>0</v>
      </c>
      <c r="P35" s="100">
        <v>0</v>
      </c>
      <c r="Q35" s="100">
        <v>0</v>
      </c>
      <c r="R35" s="100">
        <v>0</v>
      </c>
      <c r="S35" s="100">
        <v>0</v>
      </c>
      <c r="T35" s="100">
        <f t="shared" si="5"/>
        <v>0</v>
      </c>
      <c r="U35" s="100">
        <v>0</v>
      </c>
      <c r="V35" s="100">
        <v>0</v>
      </c>
      <c r="W35" s="47"/>
      <c r="X35" s="47"/>
      <c r="Y35" s="47"/>
      <c r="Z35" s="47"/>
      <c r="AA35" s="47"/>
      <c r="AB35" s="47"/>
      <c r="AC35" s="47"/>
      <c r="AD35" s="92">
        <f t="shared" si="6"/>
        <v>0</v>
      </c>
      <c r="AE35" s="92">
        <f t="shared" si="7"/>
        <v>0</v>
      </c>
      <c r="AF35" s="92">
        <f t="shared" si="8"/>
        <v>0</v>
      </c>
      <c r="AG35" s="92">
        <f t="shared" si="9"/>
        <v>0</v>
      </c>
      <c r="AH35" s="92">
        <f t="shared" si="4"/>
        <v>0</v>
      </c>
      <c r="AI35" s="92">
        <f>0</f>
        <v>0</v>
      </c>
    </row>
    <row r="36" spans="1:35" ht="15" x14ac:dyDescent="0.3">
      <c r="A36" s="2" t="s">
        <v>44</v>
      </c>
      <c r="B36" s="85" t="s">
        <v>8</v>
      </c>
      <c r="C36" s="47"/>
      <c r="D36" s="47"/>
      <c r="E36" s="47"/>
      <c r="F36" s="100">
        <v>0</v>
      </c>
      <c r="G36" s="100">
        <v>0</v>
      </c>
      <c r="H36" s="100">
        <v>0</v>
      </c>
      <c r="I36" s="100">
        <v>0</v>
      </c>
      <c r="J36" s="100">
        <v>0</v>
      </c>
      <c r="K36" s="100">
        <v>0</v>
      </c>
      <c r="L36" s="100">
        <v>0</v>
      </c>
      <c r="M36" s="100">
        <v>0</v>
      </c>
      <c r="N36" s="100">
        <v>0</v>
      </c>
      <c r="O36" s="100">
        <v>0</v>
      </c>
      <c r="P36" s="100">
        <v>0</v>
      </c>
      <c r="Q36" s="100">
        <v>0</v>
      </c>
      <c r="R36" s="100">
        <v>0</v>
      </c>
      <c r="S36" s="100">
        <v>0</v>
      </c>
      <c r="T36" s="100">
        <f t="shared" si="5"/>
        <v>0</v>
      </c>
      <c r="U36" s="100">
        <v>0</v>
      </c>
      <c r="V36" s="100">
        <v>0</v>
      </c>
      <c r="W36" s="47"/>
      <c r="X36" s="47"/>
      <c r="Y36" s="47"/>
      <c r="Z36" s="47"/>
      <c r="AA36" s="47"/>
      <c r="AB36" s="47"/>
      <c r="AC36" s="47"/>
      <c r="AD36" s="92">
        <f t="shared" si="6"/>
        <v>0</v>
      </c>
      <c r="AE36" s="92">
        <f t="shared" si="7"/>
        <v>0</v>
      </c>
      <c r="AF36" s="92">
        <f t="shared" si="8"/>
        <v>0</v>
      </c>
      <c r="AG36" s="92">
        <f t="shared" si="9"/>
        <v>0</v>
      </c>
      <c r="AH36" s="92">
        <f t="shared" si="4"/>
        <v>0</v>
      </c>
      <c r="AI36" s="92">
        <f>0</f>
        <v>0</v>
      </c>
    </row>
    <row r="37" spans="1:35" ht="15" x14ac:dyDescent="0.3">
      <c r="A37" s="2" t="s">
        <v>45</v>
      </c>
      <c r="B37" s="85" t="s">
        <v>9</v>
      </c>
      <c r="C37" s="47"/>
      <c r="D37" s="47"/>
      <c r="E37" s="47"/>
      <c r="F37" s="100">
        <v>0</v>
      </c>
      <c r="G37" s="100">
        <v>0</v>
      </c>
      <c r="H37" s="100">
        <v>1.7445000000000002</v>
      </c>
      <c r="I37" s="100">
        <v>0</v>
      </c>
      <c r="J37" s="100">
        <v>0</v>
      </c>
      <c r="K37" s="100">
        <v>0</v>
      </c>
      <c r="L37" s="100">
        <v>0</v>
      </c>
      <c r="M37" s="100">
        <v>0</v>
      </c>
      <c r="N37" s="100">
        <v>0</v>
      </c>
      <c r="O37" s="100">
        <v>0</v>
      </c>
      <c r="P37" s="100">
        <v>0</v>
      </c>
      <c r="Q37" s="100">
        <v>0</v>
      </c>
      <c r="R37" s="100">
        <v>47.501571999999996</v>
      </c>
      <c r="S37" s="100">
        <v>0</v>
      </c>
      <c r="T37" s="100">
        <f t="shared" si="5"/>
        <v>0</v>
      </c>
      <c r="U37" s="100">
        <v>0</v>
      </c>
      <c r="V37" s="100">
        <v>0</v>
      </c>
      <c r="W37" s="47"/>
      <c r="X37" s="47"/>
      <c r="Y37" s="47"/>
      <c r="Z37" s="47"/>
      <c r="AA37" s="47"/>
      <c r="AB37" s="47"/>
      <c r="AC37" s="47"/>
      <c r="AD37" s="92">
        <f t="shared" si="6"/>
        <v>1.7445000000000002</v>
      </c>
      <c r="AE37" s="92">
        <f t="shared" si="7"/>
        <v>0</v>
      </c>
      <c r="AF37" s="92">
        <f t="shared" si="8"/>
        <v>47.501571999999996</v>
      </c>
      <c r="AG37" s="92">
        <f t="shared" si="9"/>
        <v>49.246071999999998</v>
      </c>
      <c r="AH37" s="92">
        <f t="shared" si="4"/>
        <v>0</v>
      </c>
      <c r="AI37" s="92">
        <f>0</f>
        <v>0</v>
      </c>
    </row>
    <row r="38" spans="1:35" ht="15" x14ac:dyDescent="0.3">
      <c r="A38" s="2" t="s">
        <v>46</v>
      </c>
      <c r="B38" s="85" t="s">
        <v>9</v>
      </c>
      <c r="C38" s="47"/>
      <c r="D38" s="47"/>
      <c r="E38" s="47"/>
      <c r="F38" s="100">
        <v>0</v>
      </c>
      <c r="G38" s="100">
        <v>0</v>
      </c>
      <c r="H38" s="100">
        <v>4.4305648000000009</v>
      </c>
      <c r="I38" s="100">
        <v>0</v>
      </c>
      <c r="J38" s="100">
        <v>0</v>
      </c>
      <c r="K38" s="100">
        <v>0</v>
      </c>
      <c r="L38" s="100">
        <v>0</v>
      </c>
      <c r="M38" s="100">
        <v>0</v>
      </c>
      <c r="N38" s="100">
        <v>0</v>
      </c>
      <c r="O38" s="100">
        <v>0</v>
      </c>
      <c r="P38" s="100">
        <v>0</v>
      </c>
      <c r="Q38" s="100">
        <v>0</v>
      </c>
      <c r="R38" s="100">
        <v>120.042534</v>
      </c>
      <c r="S38" s="100">
        <v>0</v>
      </c>
      <c r="T38" s="100">
        <f t="shared" si="5"/>
        <v>0</v>
      </c>
      <c r="U38" s="100">
        <v>0</v>
      </c>
      <c r="V38" s="100">
        <v>0</v>
      </c>
      <c r="W38" s="47"/>
      <c r="X38" s="47"/>
      <c r="Y38" s="47"/>
      <c r="Z38" s="47"/>
      <c r="AA38" s="47"/>
      <c r="AB38" s="47"/>
      <c r="AC38" s="47"/>
      <c r="AD38" s="92">
        <f t="shared" si="6"/>
        <v>4.4305648000000009</v>
      </c>
      <c r="AE38" s="92">
        <f t="shared" si="7"/>
        <v>0</v>
      </c>
      <c r="AF38" s="92">
        <f t="shared" si="8"/>
        <v>120.042534</v>
      </c>
      <c r="AG38" s="92">
        <f t="shared" si="9"/>
        <v>124.4730988</v>
      </c>
      <c r="AH38" s="92">
        <f t="shared" si="4"/>
        <v>0</v>
      </c>
      <c r="AI38" s="92">
        <f>0</f>
        <v>0</v>
      </c>
    </row>
    <row r="39" spans="1:35" ht="15" x14ac:dyDescent="0.3">
      <c r="A39" s="2" t="s">
        <v>160</v>
      </c>
      <c r="B39" s="85" t="s">
        <v>148</v>
      </c>
      <c r="C39" s="47"/>
      <c r="D39" s="47"/>
      <c r="E39" s="47"/>
      <c r="F39" s="100">
        <v>1.5396286181600002E-6</v>
      </c>
      <c r="G39" s="100">
        <v>3.1408389702000005E-7</v>
      </c>
      <c r="H39" s="100">
        <v>1.3290396492000002E-9</v>
      </c>
      <c r="I39" s="100">
        <v>0</v>
      </c>
      <c r="J39" s="100">
        <v>0</v>
      </c>
      <c r="K39" s="100">
        <v>0</v>
      </c>
      <c r="L39" s="100">
        <v>0</v>
      </c>
      <c r="M39" s="100">
        <v>0</v>
      </c>
      <c r="N39" s="100">
        <v>0</v>
      </c>
      <c r="O39" s="100">
        <v>0</v>
      </c>
      <c r="P39" s="100">
        <v>0</v>
      </c>
      <c r="Q39" s="100">
        <v>1.16221537042E-7</v>
      </c>
      <c r="R39" s="100">
        <v>6.3033932438000008E-8</v>
      </c>
      <c r="S39" s="100">
        <v>0</v>
      </c>
      <c r="T39" s="100">
        <f t="shared" si="5"/>
        <v>-5.7588609549299998E-8</v>
      </c>
      <c r="U39" s="100">
        <v>-2.0498120393E-9</v>
      </c>
      <c r="V39" s="100">
        <v>-5.5538797509999997E-8</v>
      </c>
      <c r="W39" s="47"/>
      <c r="X39" s="47"/>
      <c r="Y39" s="47"/>
      <c r="Z39" s="47"/>
      <c r="AA39" s="47"/>
      <c r="AB39" s="47"/>
      <c r="AC39" s="47"/>
      <c r="AD39" s="92">
        <f t="shared" si="6"/>
        <v>1.8550415548292004E-6</v>
      </c>
      <c r="AE39" s="92">
        <f t="shared" si="7"/>
        <v>0</v>
      </c>
      <c r="AF39" s="92">
        <f t="shared" si="8"/>
        <v>1.7925546948000003E-7</v>
      </c>
      <c r="AG39" s="92">
        <f t="shared" si="9"/>
        <v>2.0342970243092004E-6</v>
      </c>
      <c r="AH39" s="92">
        <f t="shared" si="4"/>
        <v>0</v>
      </c>
      <c r="AI39" s="92">
        <f>0</f>
        <v>0</v>
      </c>
    </row>
    <row r="40" spans="1:35" ht="15" x14ac:dyDescent="0.3">
      <c r="A40" s="2" t="s">
        <v>161</v>
      </c>
      <c r="B40" s="85" t="s">
        <v>186</v>
      </c>
      <c r="C40" s="47"/>
      <c r="D40" s="47"/>
      <c r="E40" s="47"/>
      <c r="F40" s="100">
        <v>0.82182920496</v>
      </c>
      <c r="G40" s="100">
        <v>0.146368964928</v>
      </c>
      <c r="H40" s="100">
        <v>2.1784695655799999E-4</v>
      </c>
      <c r="I40" s="100">
        <v>0</v>
      </c>
      <c r="J40" s="100">
        <v>0</v>
      </c>
      <c r="K40" s="100">
        <v>0</v>
      </c>
      <c r="L40" s="100">
        <v>0</v>
      </c>
      <c r="M40" s="100">
        <v>0</v>
      </c>
      <c r="N40" s="100">
        <v>0</v>
      </c>
      <c r="O40" s="100">
        <v>0</v>
      </c>
      <c r="P40" s="100">
        <v>0</v>
      </c>
      <c r="Q40" s="100">
        <v>5.4367298305999998E-2</v>
      </c>
      <c r="R40" s="100">
        <v>1.0410719638800001E-2</v>
      </c>
      <c r="S40" s="100">
        <v>0</v>
      </c>
      <c r="T40" s="100">
        <f t="shared" si="5"/>
        <v>-0.79547874877800018</v>
      </c>
      <c r="U40" s="100">
        <v>-2.8314311938000002E-2</v>
      </c>
      <c r="V40" s="100">
        <v>-0.76716443684000013</v>
      </c>
      <c r="W40" s="47"/>
      <c r="X40" s="47"/>
      <c r="Y40" s="47"/>
      <c r="Z40" s="47"/>
      <c r="AA40" s="47"/>
      <c r="AB40" s="47"/>
      <c r="AC40" s="47"/>
      <c r="AD40" s="92">
        <f t="shared" si="6"/>
        <v>0.96841601684455803</v>
      </c>
      <c r="AE40" s="92">
        <f t="shared" si="7"/>
        <v>0</v>
      </c>
      <c r="AF40" s="92">
        <f t="shared" si="8"/>
        <v>6.4778017944799995E-2</v>
      </c>
      <c r="AG40" s="92">
        <f t="shared" si="9"/>
        <v>1.033194034789358</v>
      </c>
      <c r="AH40" s="92">
        <f t="shared" si="4"/>
        <v>0</v>
      </c>
      <c r="AI40" s="92">
        <f>0</f>
        <v>0</v>
      </c>
    </row>
    <row r="41" spans="1:35" ht="15" x14ac:dyDescent="0.3">
      <c r="A41" s="2" t="s">
        <v>162</v>
      </c>
      <c r="B41" s="85" t="s">
        <v>151</v>
      </c>
      <c r="C41" s="47"/>
      <c r="D41" s="47"/>
      <c r="E41" s="47"/>
      <c r="F41" s="100">
        <v>296.32607328</v>
      </c>
      <c r="G41" s="100">
        <v>39.182642304000005</v>
      </c>
      <c r="H41" s="100">
        <v>0.11935106072</v>
      </c>
      <c r="I41" s="100">
        <v>0</v>
      </c>
      <c r="J41" s="100">
        <v>0</v>
      </c>
      <c r="K41" s="100">
        <v>0</v>
      </c>
      <c r="L41" s="100">
        <v>0</v>
      </c>
      <c r="M41" s="100">
        <v>0</v>
      </c>
      <c r="N41" s="100">
        <v>0</v>
      </c>
      <c r="O41" s="100">
        <v>0</v>
      </c>
      <c r="P41" s="100">
        <v>0</v>
      </c>
      <c r="Q41" s="100">
        <v>14.435773553000001</v>
      </c>
      <c r="R41" s="100">
        <v>21.750212705800003</v>
      </c>
      <c r="S41" s="100">
        <v>0</v>
      </c>
      <c r="T41" s="100">
        <f t="shared" si="5"/>
        <v>-11.821087924520002</v>
      </c>
      <c r="U41" s="100">
        <v>-0.42076042092000004</v>
      </c>
      <c r="V41" s="100">
        <v>-11.400327503600002</v>
      </c>
      <c r="W41" s="47"/>
      <c r="X41" s="47"/>
      <c r="Y41" s="47"/>
      <c r="Z41" s="47"/>
      <c r="AA41" s="47"/>
      <c r="AB41" s="47"/>
      <c r="AC41" s="47"/>
      <c r="AD41" s="92">
        <f t="shared" si="6"/>
        <v>335.62806664472004</v>
      </c>
      <c r="AE41" s="92">
        <f t="shared" si="7"/>
        <v>0</v>
      </c>
      <c r="AF41" s="92">
        <f t="shared" si="8"/>
        <v>36.1859862588</v>
      </c>
      <c r="AG41" s="92">
        <f t="shared" si="9"/>
        <v>371.81405290352006</v>
      </c>
      <c r="AH41" s="92">
        <f t="shared" si="4"/>
        <v>0</v>
      </c>
      <c r="AI41" s="92">
        <f>0</f>
        <v>0</v>
      </c>
    </row>
    <row r="42" spans="1:35" ht="15" x14ac:dyDescent="0.3">
      <c r="A42" s="2" t="s">
        <v>163</v>
      </c>
      <c r="B42" s="85" t="s">
        <v>153</v>
      </c>
      <c r="C42" s="47"/>
      <c r="D42" s="47"/>
      <c r="E42" s="47"/>
      <c r="F42" s="100">
        <v>1.0235429952800001E-8</v>
      </c>
      <c r="G42" s="100">
        <v>2.6956334988E-9</v>
      </c>
      <c r="H42" s="100">
        <v>1.4456180016200001E-10</v>
      </c>
      <c r="I42" s="100">
        <v>0</v>
      </c>
      <c r="J42" s="100">
        <v>0</v>
      </c>
      <c r="K42" s="100">
        <v>0</v>
      </c>
      <c r="L42" s="100">
        <v>0</v>
      </c>
      <c r="M42" s="100">
        <v>0</v>
      </c>
      <c r="N42" s="100">
        <v>0</v>
      </c>
      <c r="O42" s="100">
        <v>0</v>
      </c>
      <c r="P42" s="100">
        <v>0</v>
      </c>
      <c r="Q42" s="100">
        <v>9.9269802558000011E-10</v>
      </c>
      <c r="R42" s="100">
        <v>2.1744510516800001E-9</v>
      </c>
      <c r="S42" s="100">
        <v>0</v>
      </c>
      <c r="T42" s="100">
        <f t="shared" si="5"/>
        <v>-1.588251478002E-9</v>
      </c>
      <c r="U42" s="100">
        <v>-5.6532306542000006E-11</v>
      </c>
      <c r="V42" s="100">
        <v>-1.53171917146E-9</v>
      </c>
      <c r="W42" s="47"/>
      <c r="X42" s="47"/>
      <c r="Y42" s="47"/>
      <c r="Z42" s="47"/>
      <c r="AA42" s="47"/>
      <c r="AB42" s="47"/>
      <c r="AC42" s="47"/>
      <c r="AD42" s="92">
        <f t="shared" si="6"/>
        <v>1.3075625251762E-8</v>
      </c>
      <c r="AE42" s="92">
        <f t="shared" si="7"/>
        <v>0</v>
      </c>
      <c r="AF42" s="92">
        <f t="shared" si="8"/>
        <v>3.16714907726E-9</v>
      </c>
      <c r="AG42" s="92">
        <f t="shared" si="9"/>
        <v>1.6242774329022E-8</v>
      </c>
      <c r="AH42" s="92">
        <f t="shared" si="4"/>
        <v>0</v>
      </c>
      <c r="AI42" s="92">
        <f>0</f>
        <v>0</v>
      </c>
    </row>
    <row r="43" spans="1:35" x14ac:dyDescent="0.3">
      <c r="A43" s="2" t="s">
        <v>164</v>
      </c>
      <c r="B43" s="85" t="s">
        <v>153</v>
      </c>
      <c r="C43" s="47"/>
      <c r="D43" s="47"/>
      <c r="E43" s="47"/>
      <c r="F43" s="100">
        <v>2.6654399254E-7</v>
      </c>
      <c r="G43" s="100">
        <v>5.1336250490000008E-8</v>
      </c>
      <c r="H43" s="100">
        <v>3.7518577710000005E-10</v>
      </c>
      <c r="I43" s="100">
        <v>0</v>
      </c>
      <c r="J43" s="100">
        <v>0</v>
      </c>
      <c r="K43" s="100">
        <v>0</v>
      </c>
      <c r="L43" s="100">
        <v>0</v>
      </c>
      <c r="M43" s="100">
        <v>0</v>
      </c>
      <c r="N43" s="100">
        <v>0</v>
      </c>
      <c r="O43" s="100">
        <v>0</v>
      </c>
      <c r="P43" s="100">
        <v>0</v>
      </c>
      <c r="Q43" s="100">
        <v>1.9029449335600001E-8</v>
      </c>
      <c r="R43" s="100">
        <v>8.628072541000001E-8</v>
      </c>
      <c r="S43" s="100">
        <v>0</v>
      </c>
      <c r="T43" s="100">
        <f t="shared" si="5"/>
        <v>-2.9011345683820003E-8</v>
      </c>
      <c r="U43" s="100">
        <v>-1.03263135182E-9</v>
      </c>
      <c r="V43" s="100">
        <v>-2.7978714332000003E-8</v>
      </c>
      <c r="W43" s="47"/>
      <c r="X43" s="47"/>
      <c r="Y43" s="47"/>
      <c r="Z43" s="47"/>
      <c r="AA43" s="47"/>
      <c r="AB43" s="47"/>
      <c r="AC43" s="47"/>
      <c r="AD43" s="92">
        <f t="shared" si="6"/>
        <v>3.1825542880710003E-7</v>
      </c>
      <c r="AE43" s="92">
        <f t="shared" si="7"/>
        <v>0</v>
      </c>
      <c r="AF43" s="92">
        <f t="shared" si="8"/>
        <v>1.0531017474560001E-7</v>
      </c>
      <c r="AG43" s="92">
        <f t="shared" si="9"/>
        <v>4.2356560355270002E-7</v>
      </c>
      <c r="AH43" s="92">
        <f t="shared" si="4"/>
        <v>0</v>
      </c>
      <c r="AI43" s="92">
        <f>0</f>
        <v>0</v>
      </c>
    </row>
    <row r="44" spans="1:35" x14ac:dyDescent="0.3">
      <c r="A44" s="2" t="s">
        <v>165</v>
      </c>
      <c r="B44" s="85" t="s">
        <v>156</v>
      </c>
      <c r="C44" s="47"/>
      <c r="D44" s="47"/>
      <c r="E44" s="47"/>
      <c r="F44" s="100">
        <v>335.79203633999998</v>
      </c>
      <c r="G44" s="100">
        <v>30.497242004000004</v>
      </c>
      <c r="H44" s="100">
        <v>2.0730171922200002E-2</v>
      </c>
      <c r="I44" s="100">
        <v>0</v>
      </c>
      <c r="J44" s="100">
        <v>0</v>
      </c>
      <c r="K44" s="100">
        <v>0</v>
      </c>
      <c r="L44" s="100">
        <v>0</v>
      </c>
      <c r="M44" s="100">
        <v>0</v>
      </c>
      <c r="N44" s="100">
        <v>0</v>
      </c>
      <c r="O44" s="100">
        <v>0</v>
      </c>
      <c r="P44" s="100">
        <v>0</v>
      </c>
      <c r="Q44" s="100">
        <v>11.336348315</v>
      </c>
      <c r="R44" s="100">
        <v>3.6337495386000001</v>
      </c>
      <c r="S44" s="100">
        <v>0</v>
      </c>
      <c r="T44" s="100">
        <f t="shared" si="5"/>
        <v>-16.4418265543</v>
      </c>
      <c r="U44" s="100">
        <v>-0.5852312529</v>
      </c>
      <c r="V44" s="100">
        <v>-15.856595301400001</v>
      </c>
      <c r="W44" s="47"/>
      <c r="X44" s="47"/>
      <c r="Y44" s="47"/>
      <c r="Z44" s="47"/>
      <c r="AA44" s="47"/>
      <c r="AB44" s="47"/>
      <c r="AC44" s="47"/>
      <c r="AD44" s="92">
        <f t="shared" si="6"/>
        <v>366.31000851592216</v>
      </c>
      <c r="AE44" s="92">
        <f t="shared" si="7"/>
        <v>0</v>
      </c>
      <c r="AF44" s="92">
        <f t="shared" si="8"/>
        <v>14.9700978536</v>
      </c>
      <c r="AG44" s="92">
        <f t="shared" si="9"/>
        <v>381.28010636952217</v>
      </c>
      <c r="AH44" s="92">
        <f t="shared" si="4"/>
        <v>0</v>
      </c>
      <c r="AI44" s="92">
        <f>0</f>
        <v>0</v>
      </c>
    </row>
    <row r="45" spans="1:35" x14ac:dyDescent="0.3">
      <c r="A45" s="2" t="s">
        <v>306</v>
      </c>
      <c r="B45" s="84"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2">
        <f t="shared" si="6"/>
        <v>0</v>
      </c>
      <c r="AE45" s="92">
        <f t="shared" si="7"/>
        <v>0</v>
      </c>
      <c r="AF45" s="92">
        <f t="shared" si="8"/>
        <v>0</v>
      </c>
      <c r="AG45" s="92">
        <f t="shared" si="9"/>
        <v>0</v>
      </c>
      <c r="AH45" s="92">
        <f t="shared" si="4"/>
        <v>0</v>
      </c>
      <c r="AI45" s="92">
        <f>0</f>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zoomScale="80" zoomScaleNormal="80"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315</v>
      </c>
      <c r="AH1" s="77"/>
    </row>
    <row r="2" spans="1:37" ht="15" thickBot="1" x14ac:dyDescent="0.35">
      <c r="I2" s="5" t="s">
        <v>50</v>
      </c>
      <c r="T2" s="5" t="s">
        <v>51</v>
      </c>
    </row>
    <row r="3" spans="1:37" ht="36.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-19.340384402088805</v>
      </c>
      <c r="G4" s="17">
        <f>IF(Gesamtüberblick!G8="","",Gesamtüberblick!G8)</f>
        <v>5.2575494330026009</v>
      </c>
      <c r="H4" s="17">
        <f>IF(Gesamtüberblick!H8="","",Gesamtüberblick!H8)</f>
        <v>0.71837036077858052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1.9320017828981202</v>
      </c>
      <c r="R4" s="17">
        <f>IF(Gesamtüberblick!R8="","",Gesamtüberblick!R8)</f>
        <v>37.359601858393511</v>
      </c>
      <c r="S4" s="17">
        <f>IF(Gesamtüberblick!S8="","",Gesamtüberblick!S8)</f>
        <v>0</v>
      </c>
      <c r="T4" s="17">
        <f>IF(Gesamtüberblick!U8="","",Gesamtüberblick!U8)</f>
        <v>-0.24788175975427401</v>
      </c>
      <c r="U4" s="17">
        <f>IF(Gesamtüberblick!V8="","",Gesamtüberblick!V8)</f>
        <v>-6.7162527779326009</v>
      </c>
      <c r="V4" s="17">
        <f>IF(Gesamtüberblick!T8="","",Gesamtüberblick!T8)</f>
        <v>-6.9641345376868751</v>
      </c>
      <c r="W4" s="17">
        <f>IF(Gesamtüberblick!$AD8="","",Gesamtüberblick!$AD8)</f>
        <v>-13.364464608307623</v>
      </c>
      <c r="X4" s="17">
        <f>IF(Gesamtüberblick!$AE8="","",Gesamtüberblick!$AE8)</f>
        <v>0</v>
      </c>
      <c r="Y4" s="17">
        <f>IF(Gesamtüberblick!AF8="","",Gesamtüberblick!AF8)</f>
        <v>39.29160364129163</v>
      </c>
      <c r="Z4" s="17">
        <f>IF(Gesamtüberblick!AG8="","",Gesamtüberblick!AG8)</f>
        <v>25.927139032984009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-13.364464608307623</v>
      </c>
      <c r="AI4" s="17">
        <f>IF(Gesamtüberblick!$AE8="","",Gesamtüberblick!$AE8)</f>
        <v>0</v>
      </c>
      <c r="AJ4" s="17">
        <f>IF(Gesamtüberblick!AH8="","",Gesamtüberblick!AH8)</f>
        <v>0</v>
      </c>
      <c r="AK4" s="17">
        <f>IF(Gesamtüberblick!AI8="","",Gesamtüberblick!AI8)</f>
        <v>0</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16.897571015400001</v>
      </c>
      <c r="G5" s="17">
        <f>IF(Gesamtüberblick!G9="","",Gesamtüberblick!G9)</f>
        <v>5.2544465604000008</v>
      </c>
      <c r="H5" s="17">
        <f>IF(Gesamtüberblick!H9="","",Gesamtüberblick!H9)</f>
        <v>6.0692955323999997E-3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1.9308663538600002</v>
      </c>
      <c r="R5" s="17">
        <f>IF(Gesamtüberblick!R9="","",Gesamtüberblick!R9)</f>
        <v>0.91199682756</v>
      </c>
      <c r="S5" s="17">
        <f>IF(Gesamtüberblick!S9="","",Gesamtüberblick!S9)</f>
        <v>0</v>
      </c>
      <c r="T5" s="17">
        <f>IF(Gesamtüberblick!U9="","",Gesamtüberblick!U9)</f>
        <v>-0.24773839884000001</v>
      </c>
      <c r="U5" s="17">
        <f>IF(Gesamtüberblick!V9="","",Gesamtüberblick!V9)</f>
        <v>-6.7123684740000007</v>
      </c>
      <c r="V5" s="17">
        <f>IF(Gesamtüberblick!T9="","",Gesamtüberblick!T9)</f>
        <v>-6.9601068728400008</v>
      </c>
      <c r="W5" s="17">
        <f>IF(Gesamtüberblick!$AD9="","",Gesamtüberblick!$AD9)</f>
        <v>22.158086871332401</v>
      </c>
      <c r="X5" s="17">
        <f>IF(Gesamtüberblick!$AE9="","",Gesamtüberblick!$AE9)</f>
        <v>0</v>
      </c>
      <c r="Y5" s="17">
        <f>IF(Gesamtüberblick!AF9="","",Gesamtüberblick!AF9)</f>
        <v>2.8428631814200003</v>
      </c>
      <c r="Z5" s="17">
        <f>IF(Gesamtüberblick!AG9="","",Gesamtüberblick!AG9)</f>
        <v>25.000950052752401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22.158086871332401</v>
      </c>
      <c r="AI5" s="17">
        <f>IF(Gesamtüberblick!$AE9="","",Gesamtüberblick!$AE9)</f>
        <v>0</v>
      </c>
      <c r="AJ5" s="17">
        <f>IF(Gesamtüberblick!AH9="","",Gesamtüberblick!AH9)</f>
        <v>0</v>
      </c>
      <c r="AK5" s="17">
        <f>IF(Gesamtüberblick!AI9="","",Gesamtüberblick!AI9)</f>
        <v>0</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-36.414356317424804</v>
      </c>
      <c r="G6" s="17">
        <f>IF(Gesamtüberblick!G10="","",Gesamtüberblick!G10)</f>
        <v>0</v>
      </c>
      <c r="H6" s="17">
        <f>IF(Gesamtüberblick!H10="","",Gesamtüberblick!H10)</f>
        <v>0.7122987156945001</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36.447293447293447</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-35.702057601730303</v>
      </c>
      <c r="X6" s="17">
        <f>IF(Gesamtüberblick!$AE10="","",Gesamtüberblick!$AE10)</f>
        <v>0</v>
      </c>
      <c r="Y6" s="17">
        <f>IF(Gesamtüberblick!AF10="","",Gesamtüberblick!AF10)</f>
        <v>36.447293447293447</v>
      </c>
      <c r="Z6" s="17">
        <f>IF(Gesamtüberblick!AG10="","",Gesamtüberblick!AG10)</f>
        <v>0.74523584556314404</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-35.702057601730303</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0.176400899936</v>
      </c>
      <c r="G7" s="17">
        <f>IF(Gesamtüberblick!G11="","",Gesamtüberblick!G11)</f>
        <v>3.1028726026000003E-3</v>
      </c>
      <c r="H7" s="17">
        <f>IF(Gesamtüberblick!H11="","",Gesamtüberblick!H11)</f>
        <v>2.3495516804000003E-6</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1.1354290381200001E-3</v>
      </c>
      <c r="R7" s="17">
        <f>IF(Gesamtüberblick!R11="","",Gesamtüberblick!R11)</f>
        <v>3.1158354006000002E-4</v>
      </c>
      <c r="S7" s="17">
        <f>IF(Gesamtüberblick!S11="","",Gesamtüberblick!S11)</f>
        <v>0</v>
      </c>
      <c r="T7" s="17">
        <f>IF(Gesamtüberblick!U11="","",Gesamtüberblick!U11)</f>
        <v>-1.4336091427400002E-4</v>
      </c>
      <c r="U7" s="17">
        <f>IF(Gesamtüberblick!V11="","",Gesamtüberblick!V11)</f>
        <v>-3.8843039326000007E-3</v>
      </c>
      <c r="V7" s="17">
        <f>IF(Gesamtüberblick!T11="","",Gesamtüberblick!T11)</f>
        <v>-4.0276648468740009E-3</v>
      </c>
      <c r="W7" s="17">
        <f>IF(Gesamtüberblick!$AD11="","",Gesamtüberblick!$AD11)</f>
        <v>0.17950612209028041</v>
      </c>
      <c r="X7" s="17">
        <f>IF(Gesamtüberblick!$AE11="","",Gesamtüberblick!$AE11)</f>
        <v>0</v>
      </c>
      <c r="Y7" s="17">
        <f>IF(Gesamtüberblick!AF11="","",Gesamtüberblick!AF11)</f>
        <v>1.4470125781800001E-3</v>
      </c>
      <c r="Z7" s="17">
        <f>IF(Gesamtüberblick!AG11="","",Gesamtüberblick!AG11)</f>
        <v>0.18095313466846041</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0.17950612209028041</v>
      </c>
      <c r="AI7" s="17">
        <f>IF(Gesamtüberblick!$AE11="","",Gesamtüberblick!$AE11)</f>
        <v>0</v>
      </c>
      <c r="AJ7" s="17">
        <f>IF(Gesamtüberblick!AH11="","",Gesamtüberblick!AH11)</f>
        <v>0</v>
      </c>
      <c r="AK7" s="17">
        <f>IF(Gesamtüberblick!AI11="","",Gesamtüberblick!AI11)</f>
        <v>0</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3.2316020488000004E-7</v>
      </c>
      <c r="G8" s="17">
        <f>IF(Gesamtüberblick!G12="","",Gesamtüberblick!G12)</f>
        <v>1.1440339355600002E-7</v>
      </c>
      <c r="H8" s="17">
        <f>IF(Gesamtüberblick!H12="","",Gesamtüberblick!H12)</f>
        <v>2.6433696744000001E-10</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4.2215562549999998E-8</v>
      </c>
      <c r="R8" s="17">
        <f>IF(Gesamtüberblick!R12="","",Gesamtüberblick!R12)</f>
        <v>2.19832255708E-8</v>
      </c>
      <c r="S8" s="17">
        <f>IF(Gesamtüberblick!S12="","",Gesamtüberblick!S12)</f>
        <v>0</v>
      </c>
      <c r="T8" s="17">
        <f>IF(Gesamtüberblick!U12="","",Gesamtüberblick!U12)</f>
        <v>-1.0557211816600001E-8</v>
      </c>
      <c r="U8" s="17">
        <f>IF(Gesamtüberblick!V12="","",Gesamtüberblick!V12)</f>
        <v>-2.8604322270000002E-7</v>
      </c>
      <c r="V8" s="17">
        <f>IF(Gesamtüberblick!T12="","",Gesamtüberblick!T12)</f>
        <v>-2.9660043451660003E-7</v>
      </c>
      <c r="W8" s="17">
        <f>IF(Gesamtüberblick!$AD12="","",Gesamtüberblick!$AD12)</f>
        <v>4.3782793540344007E-7</v>
      </c>
      <c r="X8" s="17">
        <f>IF(Gesamtüberblick!$AE12="","",Gesamtüberblick!$AE12)</f>
        <v>0</v>
      </c>
      <c r="Y8" s="17">
        <f>IF(Gesamtüberblick!AF12="","",Gesamtüberblick!AF12)</f>
        <v>6.4198788120800004E-8</v>
      </c>
      <c r="Z8" s="17">
        <f>IF(Gesamtüberblick!AG12="","",Gesamtüberblick!AG12)</f>
        <v>5.020267235242401E-7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4.3782793540344007E-7</v>
      </c>
      <c r="AI8" s="17">
        <f>IF(Gesamtüberblick!$AE12="","",Gesamtüberblick!$AE12)</f>
        <v>0</v>
      </c>
      <c r="AJ8" s="17">
        <f>IF(Gesamtüberblick!AH12="","",Gesamtüberblick!AH12)</f>
        <v>0</v>
      </c>
      <c r="AK8" s="17">
        <f>IF(Gesamtüberblick!AI12="","",Gesamtüberblick!AI12)</f>
        <v>0</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0.14474226287200001</v>
      </c>
      <c r="G9" s="17">
        <f>IF(Gesamtüberblick!G13="","",Gesamtüberblick!G13)</f>
        <v>2.22164417282E-2</v>
      </c>
      <c r="H9" s="17">
        <f>IF(Gesamtüberblick!H13="","",Gesamtüberblick!H13)</f>
        <v>1.5538679482200002E-4</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7.4880873806000003E-3</v>
      </c>
      <c r="R9" s="17">
        <f>IF(Gesamtüberblick!R13="","",Gesamtüberblick!R13)</f>
        <v>5.7493607452E-3</v>
      </c>
      <c r="S9" s="17">
        <f>IF(Gesamtüberblick!S13="","",Gesamtüberblick!S13)</f>
        <v>0</v>
      </c>
      <c r="T9" s="17">
        <f>IF(Gesamtüberblick!U13="","",Gesamtüberblick!U13)</f>
        <v>-4.3613011720000004E-4</v>
      </c>
      <c r="U9" s="17">
        <f>IF(Gesamtüberblick!V13="","",Gesamtüberblick!V13)</f>
        <v>-1.1816762681000001E-2</v>
      </c>
      <c r="V9" s="17">
        <f>IF(Gesamtüberblick!T13="","",Gesamtüberblick!T13)</f>
        <v>-1.22528927982E-2</v>
      </c>
      <c r="W9" s="17">
        <f>IF(Gesamtüberblick!$AD13="","",Gesamtüberblick!$AD13)</f>
        <v>0.16711409139502201</v>
      </c>
      <c r="X9" s="17">
        <f>IF(Gesamtüberblick!$AE13="","",Gesamtüberblick!$AE13)</f>
        <v>0</v>
      </c>
      <c r="Y9" s="17">
        <f>IF(Gesamtüberblick!AF13="","",Gesamtüberblick!AF13)</f>
        <v>1.3237448125800001E-2</v>
      </c>
      <c r="Z9" s="17">
        <f>IF(Gesamtüberblick!AG13="","",Gesamtüberblick!AG13)</f>
        <v>0.180351539520822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0.16711409139502201</v>
      </c>
      <c r="AI9" s="17">
        <f>IF(Gesamtüberblick!$AE13="","",Gesamtüberblick!$AE13)</f>
        <v>0</v>
      </c>
      <c r="AJ9" s="17">
        <f>IF(Gesamtüberblick!AH13="","",Gesamtüberblick!AH13)</f>
        <v>0</v>
      </c>
      <c r="AK9" s="17">
        <f>IF(Gesamtüberblick!AI13="","",Gesamtüberblick!AI13)</f>
        <v>0</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3.5567505649999999E-3</v>
      </c>
      <c r="G10" s="17">
        <f>IF(Gesamtüberblick!G14="","",Gesamtüberblick!G14)</f>
        <v>4.4317540838000003E-4</v>
      </c>
      <c r="H10" s="17">
        <f>IF(Gesamtüberblick!H14="","",Gesamtüberblick!H14)</f>
        <v>3.2076530876000004E-6</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1.6420377926800001E-4</v>
      </c>
      <c r="R10" s="17">
        <f>IF(Gesamtüberblick!R14="","",Gesamtüberblick!R14)</f>
        <v>1.1323442038800001E-3</v>
      </c>
      <c r="S10" s="17">
        <f>IF(Gesamtüberblick!S14="","",Gesamtüberblick!S14)</f>
        <v>0</v>
      </c>
      <c r="T10" s="17">
        <f>IF(Gesamtüberblick!U14="","",Gesamtüberblick!U14)</f>
        <v>-1.2663281538600001E-4</v>
      </c>
      <c r="U10" s="17">
        <f>IF(Gesamtüberblick!V14="","",Gesamtüberblick!V14)</f>
        <v>-3.4310630616000001E-3</v>
      </c>
      <c r="V10" s="17">
        <f>IF(Gesamtüberblick!T14="","",Gesamtüberblick!T14)</f>
        <v>-3.5576958769859999E-3</v>
      </c>
      <c r="W10" s="17">
        <f>IF(Gesamtüberblick!$AD14="","",Gesamtüberblick!$AD14)</f>
        <v>4.0031336264675999E-3</v>
      </c>
      <c r="X10" s="17">
        <f>IF(Gesamtüberblick!$AE14="","",Gesamtüberblick!$AE14)</f>
        <v>0</v>
      </c>
      <c r="Y10" s="17">
        <f>IF(Gesamtüberblick!AF14="","",Gesamtüberblick!AF14)</f>
        <v>1.2965479831480002E-3</v>
      </c>
      <c r="Z10" s="17">
        <f>IF(Gesamtüberblick!AG14="","",Gesamtüberblick!AG14)</f>
        <v>5.2996816096155999E-3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4.0031336264675999E-3</v>
      </c>
      <c r="AI10" s="17">
        <f>IF(Gesamtüberblick!$AE14="","",Gesamtüberblick!$AE14)</f>
        <v>0</v>
      </c>
      <c r="AJ10" s="17">
        <f>IF(Gesamtüberblick!AH14="","",Gesamtüberblick!AH14)</f>
        <v>0</v>
      </c>
      <c r="AK10" s="17">
        <f>IF(Gesamtüberblick!AI14="","",Gesamtüberblick!AI14)</f>
        <v>0</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3.3680196228000003E-2</v>
      </c>
      <c r="G11" s="17">
        <f>IF(Gesamtüberblick!G15="","",Gesamtüberblick!G15)</f>
        <v>7.8525927472000018E-3</v>
      </c>
      <c r="H11" s="17">
        <f>IF(Gesamtüberblick!H15="","",Gesamtüberblick!H15)</f>
        <v>7.9987309078000015E-5</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2.7283786942000001E-3</v>
      </c>
      <c r="R11" s="17">
        <f>IF(Gesamtüberblick!R15="","",Gesamtüberblick!R15)</f>
        <v>3.2260305810000002E-3</v>
      </c>
      <c r="S11" s="17">
        <f>IF(Gesamtüberblick!S15="","",Gesamtüberblick!S15)</f>
        <v>0</v>
      </c>
      <c r="T11" s="17">
        <f>IF(Gesamtüberblick!U15="","",Gesamtüberblick!U15)</f>
        <v>-1.2617275352E-4</v>
      </c>
      <c r="U11" s="17">
        <f>IF(Gesamtüberblick!V15="","",Gesamtüberblick!V15)</f>
        <v>-3.4185977950000005E-3</v>
      </c>
      <c r="V11" s="17">
        <f>IF(Gesamtüberblick!T15="","",Gesamtüberblick!T15)</f>
        <v>-3.5447705485200003E-3</v>
      </c>
      <c r="W11" s="17">
        <f>IF(Gesamtüberblick!$AD15="","",Gesamtüberblick!$AD15)</f>
        <v>4.1612776284278008E-2</v>
      </c>
      <c r="X11" s="17">
        <f>IF(Gesamtüberblick!$AE15="","",Gesamtüberblick!$AE15)</f>
        <v>0</v>
      </c>
      <c r="Y11" s="17">
        <f>IF(Gesamtüberblick!AF15="","",Gesamtüberblick!AF15)</f>
        <v>5.9544092752000007E-3</v>
      </c>
      <c r="Z11" s="17">
        <f>IF(Gesamtüberblick!AG15="","",Gesamtüberblick!AG15)</f>
        <v>4.756718555947801E-2</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4.1612776284278008E-2</v>
      </c>
      <c r="AI11" s="17">
        <f>IF(Gesamtüberblick!$AE15="","",Gesamtüberblick!$AE15)</f>
        <v>0</v>
      </c>
      <c r="AJ11" s="17">
        <f>IF(Gesamtüberblick!AH15="","",Gesamtüberblick!AH15)</f>
        <v>0</v>
      </c>
      <c r="AK11" s="17">
        <f>IF(Gesamtüberblick!AI15="","",Gesamtüberblick!AI15)</f>
        <v>0</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0.55899960181999997</v>
      </c>
      <c r="G12" s="17">
        <f>IF(Gesamtüberblick!G16="","",Gesamtüberblick!G16)</f>
        <v>8.3891407038000007E-2</v>
      </c>
      <c r="H12" s="17">
        <f>IF(Gesamtüberblick!H16="","",Gesamtüberblick!H16)</f>
        <v>8.2054546230000015E-4</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2.9073397386E-2</v>
      </c>
      <c r="R12" s="17">
        <f>IF(Gesamtüberblick!R16="","",Gesamtüberblick!R16)</f>
        <v>2.5492106358000002E-2</v>
      </c>
      <c r="S12" s="17">
        <f>IF(Gesamtüberblick!S16="","",Gesamtüberblick!S16)</f>
        <v>0</v>
      </c>
      <c r="T12" s="17">
        <f>IF(Gesamtüberblick!U16="","",Gesamtüberblick!U16)</f>
        <v>-1.1682314298600001E-3</v>
      </c>
      <c r="U12" s="17">
        <f>IF(Gesamtüberblick!V16="","",Gesamtüberblick!V16)</f>
        <v>-3.1652740653999999E-2</v>
      </c>
      <c r="V12" s="17">
        <f>IF(Gesamtüberblick!T16="","",Gesamtüberblick!T16)</f>
        <v>-3.2820972083859999E-2</v>
      </c>
      <c r="W12" s="17">
        <f>IF(Gesamtüberblick!$AD16="","",Gesamtüberblick!$AD16)</f>
        <v>0.64371155432030003</v>
      </c>
      <c r="X12" s="17">
        <f>IF(Gesamtüberblick!$AE16="","",Gesamtüberblick!$AE16)</f>
        <v>0</v>
      </c>
      <c r="Y12" s="17">
        <f>IF(Gesamtüberblick!AF16="","",Gesamtüberblick!AF16)</f>
        <v>5.4565503744000002E-2</v>
      </c>
      <c r="Z12" s="17">
        <f>IF(Gesamtüberblick!AG16="","",Gesamtüberblick!AG16)</f>
        <v>0.69827705806430007</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0.64371155432030003</v>
      </c>
      <c r="AI12" s="17">
        <f>IF(Gesamtüberblick!$AE16="","",Gesamtüberblick!$AE16)</f>
        <v>0</v>
      </c>
      <c r="AJ12" s="17">
        <f>IF(Gesamtüberblick!AH16="","",Gesamtüberblick!AH16)</f>
        <v>0</v>
      </c>
      <c r="AK12" s="17">
        <f>IF(Gesamtüberblick!AI16="","",Gesamtüberblick!AI16)</f>
        <v>0</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8.4123216198000006E-2</v>
      </c>
      <c r="G13" s="17">
        <f>IF(Gesamtüberblick!G17="","",Gesamtüberblick!G17)</f>
        <v>3.0253944729999999E-2</v>
      </c>
      <c r="H13" s="17">
        <f>IF(Gesamtüberblick!H17="","",Gesamtüberblick!H17)</f>
        <v>2.1896409481600001E-4</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1.0681832383800001E-2</v>
      </c>
      <c r="R13" s="17">
        <f>IF(Gesamtüberblick!R17="","",Gesamtüberblick!R17)</f>
        <v>6.6843101686000009E-3</v>
      </c>
      <c r="S13" s="17">
        <f>IF(Gesamtüberblick!S17="","",Gesamtüberblick!S17)</f>
        <v>0</v>
      </c>
      <c r="T13" s="17">
        <f>IF(Gesamtüberblick!U17="","",Gesamtüberblick!U17)</f>
        <v>-5.4176354640000002E-4</v>
      </c>
      <c r="U13" s="17">
        <f>IF(Gesamtüberblick!V17="","",Gesamtüberblick!V17)</f>
        <v>-1.46788559046E-2</v>
      </c>
      <c r="V13" s="17">
        <f>IF(Gesamtüberblick!T17="","",Gesamtüberblick!T17)</f>
        <v>-1.5220619451000001E-2</v>
      </c>
      <c r="W13" s="17">
        <f>IF(Gesamtüberblick!$AD17="","",Gesamtüberblick!$AD17)</f>
        <v>0.11459612502281601</v>
      </c>
      <c r="X13" s="17">
        <f>IF(Gesamtüberblick!$AE17="","",Gesamtüberblick!$AE17)</f>
        <v>0</v>
      </c>
      <c r="Y13" s="17">
        <f>IF(Gesamtüberblick!AF17="","",Gesamtüberblick!AF17)</f>
        <v>1.7366142552400002E-2</v>
      </c>
      <c r="Z13" s="17">
        <f>IF(Gesamtüberblick!AG17="","",Gesamtüberblick!AG17)</f>
        <v>0.13196226757521601</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0.11459612502281601</v>
      </c>
      <c r="AI13" s="17">
        <f>IF(Gesamtüberblick!$AE17="","",Gesamtüberblick!$AE17)</f>
        <v>0</v>
      </c>
      <c r="AJ13" s="17">
        <f>IF(Gesamtüberblick!AH17="","",Gesamtüberblick!AH17)</f>
        <v>0</v>
      </c>
      <c r="AK13" s="17">
        <f>IF(Gesamtüberblick!AI17="","",Gesamtüberblick!AI17)</f>
        <v>0</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1.4024346951400002E-4</v>
      </c>
      <c r="G14" s="17">
        <f>IF(Gesamtüberblick!G18="","",Gesamtüberblick!G18)</f>
        <v>2.2759383626200004E-5</v>
      </c>
      <c r="H14" s="17">
        <f>IF(Gesamtüberblick!H18="","",Gesamtüberblick!H18)</f>
        <v>1.4161692366800002E-8</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8.4523881328000001E-6</v>
      </c>
      <c r="R14" s="17">
        <f>IF(Gesamtüberblick!R18="","",Gesamtüberblick!R18)</f>
        <v>1.5111941287800001E-6</v>
      </c>
      <c r="S14" s="17">
        <f>IF(Gesamtüberblick!S18="","",Gesamtüberblick!S18)</f>
        <v>0</v>
      </c>
      <c r="T14" s="17">
        <f>IF(Gesamtüberblick!U18="","",Gesamtüberblick!U18)</f>
        <v>-3.4898759716000005E-7</v>
      </c>
      <c r="U14" s="17">
        <f>IF(Gesamtüberblick!V18="","",Gesamtüberblick!V18)</f>
        <v>-9.4556726450000006E-6</v>
      </c>
      <c r="V14" s="17">
        <f>IF(Gesamtüberblick!T18="","",Gesamtüberblick!T18)</f>
        <v>-9.804660242160001E-6</v>
      </c>
      <c r="W14" s="17">
        <f>IF(Gesamtüberblick!$AD18="","",Gesamtüberblick!$AD18)</f>
        <v>1.6301701483256682E-4</v>
      </c>
      <c r="X14" s="17">
        <f>IF(Gesamtüberblick!$AE18="","",Gesamtüberblick!$AE18)</f>
        <v>0</v>
      </c>
      <c r="Y14" s="17">
        <f>IF(Gesamtüberblick!AF18="","",Gesamtüberblick!AF18)</f>
        <v>9.9635822615799996E-6</v>
      </c>
      <c r="Z14" s="17">
        <f>IF(Gesamtüberblick!AG18="","",Gesamtüberblick!AG18)</f>
        <v>1.7298059709414682E-4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1.6301701483256682E-4</v>
      </c>
      <c r="AI14" s="17">
        <f>IF(Gesamtüberblick!$AE18="","",Gesamtüberblick!$AE18)</f>
        <v>0</v>
      </c>
      <c r="AJ14" s="17">
        <f>IF(Gesamtüberblick!AH18="","",Gesamtüberblick!AH18)</f>
        <v>0</v>
      </c>
      <c r="AK14" s="17">
        <f>IF(Gesamtüberblick!AI18="","",Gesamtüberblick!AI18)</f>
        <v>0</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249.87617892</v>
      </c>
      <c r="G15" s="17">
        <f>IF(Gesamtüberblick!G19="","",Gesamtüberblick!G19)</f>
        <v>74.087126306000002</v>
      </c>
      <c r="H15" s="17">
        <f>IF(Gesamtüberblick!H19="","",Gesamtüberblick!H19)</f>
        <v>6.0839153728000007E-2</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27.273899115999999</v>
      </c>
      <c r="R15" s="17">
        <f>IF(Gesamtüberblick!R19="","",Gesamtüberblick!R19)</f>
        <v>5.8579926210000002</v>
      </c>
      <c r="S15" s="17">
        <f>IF(Gesamtüberblick!S19="","",Gesamtüberblick!S19)</f>
        <v>0</v>
      </c>
      <c r="T15" s="17">
        <f>IF(Gesamtüberblick!U19="","",Gesamtüberblick!U19)</f>
        <v>-3.7497725120000003</v>
      </c>
      <c r="U15" s="17">
        <f>IF(Gesamtüberblick!V19="","",Gesamtüberblick!V19)</f>
        <v>-101.598512348</v>
      </c>
      <c r="V15" s="17">
        <f>IF(Gesamtüberblick!T19="","",Gesamtüberblick!T19)</f>
        <v>-105.34828486000001</v>
      </c>
      <c r="W15" s="17">
        <f>IF(Gesamtüberblick!$AD19="","",Gesamtüberblick!$AD19)</f>
        <v>324.024144379728</v>
      </c>
      <c r="X15" s="17">
        <f>IF(Gesamtüberblick!$AE19="","",Gesamtüberblick!$AE19)</f>
        <v>0</v>
      </c>
      <c r="Y15" s="17">
        <f>IF(Gesamtüberblick!AF19="","",Gesamtüberblick!AF19)</f>
        <v>33.131891736999997</v>
      </c>
      <c r="Z15" s="17">
        <f>IF(Gesamtüberblick!AG19="","",Gesamtüberblick!AG19)</f>
        <v>357.15603611672799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324.024144379728</v>
      </c>
      <c r="AI15" s="17">
        <f>IF(Gesamtüberblick!$AE19="","",Gesamtüberblick!$AE19)</f>
        <v>0</v>
      </c>
      <c r="AJ15" s="17">
        <f>IF(Gesamtüberblick!AH19="","",Gesamtüberblick!AH19)</f>
        <v>0</v>
      </c>
      <c r="AK15" s="17">
        <f>IF(Gesamtüberblick!AI19="","",Gesamtüberblick!AI19)</f>
        <v>0</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16.197569223800002</v>
      </c>
      <c r="G16" s="17">
        <f>IF(Gesamtüberblick!G20="","",Gesamtüberblick!G20)</f>
        <v>0.3048183458</v>
      </c>
      <c r="H16" s="17">
        <f>IF(Gesamtüberblick!H20="","",Gesamtüberblick!H20)</f>
        <v>2.28983693368E-3</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0.11281784541800001</v>
      </c>
      <c r="R16" s="17">
        <f>IF(Gesamtüberblick!R20="","",Gesamtüberblick!R20)</f>
        <v>0.32019985816000002</v>
      </c>
      <c r="S16" s="17">
        <f>IF(Gesamtüberblick!S20="","",Gesamtüberblick!S20)</f>
        <v>0</v>
      </c>
      <c r="T16" s="17">
        <f>IF(Gesamtüberblick!U20="","",Gesamtüberblick!U20)</f>
        <v>-3.2121048190000001E-2</v>
      </c>
      <c r="U16" s="17">
        <f>IF(Gesamtüberblick!V20="","",Gesamtüberblick!V20)</f>
        <v>-0.87030634788000016</v>
      </c>
      <c r="V16" s="17">
        <f>IF(Gesamtüberblick!T20="","",Gesamtüberblick!T20)</f>
        <v>-0.90242739607000022</v>
      </c>
      <c r="W16" s="17">
        <f>IF(Gesamtüberblick!$AD20="","",Gesamtüberblick!$AD20)</f>
        <v>16.504677406533684</v>
      </c>
      <c r="X16" s="17">
        <f>IF(Gesamtüberblick!$AE20="","",Gesamtüberblick!$AE20)</f>
        <v>0</v>
      </c>
      <c r="Y16" s="17">
        <f>IF(Gesamtüberblick!AF20="","",Gesamtüberblick!AF20)</f>
        <v>0.43301770357800001</v>
      </c>
      <c r="Z16" s="17">
        <f>IF(Gesamtüberblick!AG20="","",Gesamtüberblick!AG20)</f>
        <v>16.937695110111683</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16.504677406533684</v>
      </c>
      <c r="AI16" s="17">
        <f>IF(Gesamtüberblick!$AE20="","",Gesamtüberblick!$AE20)</f>
        <v>0</v>
      </c>
      <c r="AJ16" s="17">
        <f>IF(Gesamtüberblick!AH20="","",Gesamtüberblick!AH20)</f>
        <v>0</v>
      </c>
      <c r="AK16" s="17">
        <f>IF(Gesamtüberblick!AI20="","",Gesamtüberblick!AI20)</f>
        <v>0</v>
      </c>
    </row>
    <row r="17" spans="1:34" ht="30.75" customHeight="1" thickBot="1" x14ac:dyDescent="0.35">
      <c r="A17" s="122" t="s">
        <v>168</v>
      </c>
      <c r="B17" s="123"/>
      <c r="C17" s="122" t="s">
        <v>169</v>
      </c>
      <c r="D17" s="124"/>
      <c r="E17" s="124"/>
      <c r="F17" s="124"/>
      <c r="G17" s="124"/>
      <c r="H17" s="124"/>
      <c r="I17" s="124"/>
      <c r="J17" s="124"/>
      <c r="K17" s="124"/>
      <c r="L17" s="124"/>
      <c r="M17" s="124"/>
      <c r="N17" s="124"/>
      <c r="O17" s="124"/>
      <c r="P17" s="124"/>
      <c r="Q17" s="124"/>
      <c r="R17" s="124"/>
      <c r="S17" s="124"/>
      <c r="T17" s="124"/>
      <c r="U17" s="124"/>
      <c r="V17" s="125"/>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F13" sqref="F13"/>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77.060407912000002</v>
      </c>
      <c r="G4" s="17">
        <f>IF(Gesamtüberblick!G21="","",Gesamtüberblick!G21)</f>
        <v>1.5359982904000002</v>
      </c>
      <c r="H4" s="17">
        <f>IF(Gesamtüberblick!H21="","",Gesamtüberblick!H21)</f>
        <v>5.1799621922839441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0.56998064782000002</v>
      </c>
      <c r="R4" s="17">
        <f>IF(Gesamtüberblick!R21="","",Gesamtüberblick!R21)</f>
        <v>409.22773140180618</v>
      </c>
      <c r="S4" s="17">
        <f>IF(Gesamtüberblick!S21="","",Gesamtüberblick!S21)</f>
        <v>0</v>
      </c>
      <c r="T4" s="17">
        <f>IF(Gesamtüberblick!U21="","",Gesamtüberblick!U21)</f>
        <v>-1.3118208061800001</v>
      </c>
      <c r="U4" s="17">
        <f>IF(Gesamtüberblick!V21="","",Gesamtüberblick!V21)</f>
        <v>-35.543233839999999</v>
      </c>
      <c r="V4" s="17">
        <f>IF(Gesamtüberblick!T21="","",Gesamtüberblick!T21)</f>
        <v>-36.855054646180001</v>
      </c>
      <c r="W4" s="17">
        <f>IF(Gesamtüberblick!$AD21="","",Gesamtüberblick!$AD21)</f>
        <v>83.776368394683942</v>
      </c>
      <c r="X4" s="17">
        <f>IF(Gesamtüberblick!$AE21="","",Gesamtüberblick!$AE21)</f>
        <v>0</v>
      </c>
      <c r="Y4" s="17">
        <f>IF(Gesamtüberblick!AF21="","",Gesamtüberblick!AF21)</f>
        <v>409.79771204962617</v>
      </c>
      <c r="Z4" s="17">
        <f>IF(Gesamtüberblick!AG21="","",Gesamtüberblick!AG21)</f>
        <v>493.57408044431008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83.776368394683942</v>
      </c>
      <c r="AI4" s="17">
        <f>IF(Gesamtüberblick!$AE21="","",Gesamtüberblick!$AE21)</f>
        <v>0</v>
      </c>
      <c r="AJ4" s="17">
        <f>IF(Gesamtüberblick!AH21="","",Gesamtüberblick!AH21)</f>
        <v>0</v>
      </c>
      <c r="AK4" s="17">
        <f>IF(Gesamtüberblick!AI21="","",Gesamtüberblick!AI21)</f>
        <v>0</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414.21348943153896</v>
      </c>
      <c r="G5" s="17">
        <f>IF(Gesamtüberblick!G22="","",Gesamtüberblick!G22)</f>
        <v>0</v>
      </c>
      <c r="H5" s="17">
        <f>IF(Gesamtüberblick!H22="","",Gesamtüberblick!H22)</f>
        <v>-5.1754552435047438</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-409.0380341880342</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409.0380341880342</v>
      </c>
      <c r="X5" s="17">
        <f>IF(Gesamtüberblick!$AE22="","",Gesamtüberblick!$AE22)</f>
        <v>0</v>
      </c>
      <c r="Y5" s="17">
        <f>IF(Gesamtüberblick!AF22="","",Gesamtüberblick!AF22)</f>
        <v>-409.0380341880342</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409.0380341880342</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491.27389734353898</v>
      </c>
      <c r="G6" s="17">
        <f>IF(Gesamtüberblick!G23="","",Gesamtüberblick!G23)</f>
        <v>1.5359982904000002</v>
      </c>
      <c r="H6" s="17">
        <f>IF(Gesamtüberblick!H23="","",Gesamtüberblick!H23)</f>
        <v>4.5069487791999999E-3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0.56998064782000002</v>
      </c>
      <c r="R6" s="17">
        <f>IF(Gesamtüberblick!R23="","",Gesamtüberblick!R23)</f>
        <v>0.189697213772</v>
      </c>
      <c r="S6" s="17">
        <f>IF(Gesamtüberblick!S23="","",Gesamtüberblick!S23)</f>
        <v>0</v>
      </c>
      <c r="T6" s="17">
        <f>IF(Gesamtüberblick!U23="","",Gesamtüberblick!U23)</f>
        <v>-1.3118208061800001</v>
      </c>
      <c r="U6" s="17">
        <f>IF(Gesamtüberblick!V23="","",Gesamtüberblick!V23)</f>
        <v>-35.543233839999999</v>
      </c>
      <c r="V6" s="17">
        <f>IF(Gesamtüberblick!T23="","",Gesamtüberblick!T23)</f>
        <v>-36.855054646180001</v>
      </c>
      <c r="W6" s="17">
        <f>IF(Gesamtüberblick!$AD23="","",Gesamtüberblick!$AD23)</f>
        <v>492.81440258271817</v>
      </c>
      <c r="X6" s="17">
        <f>IF(Gesamtüberblick!$AE23="","",Gesamtüberblick!$AE23)</f>
        <v>0</v>
      </c>
      <c r="Y6" s="17">
        <f>IF(Gesamtüberblick!AF23="","",Gesamtüberblick!AF23)</f>
        <v>0.75967786159200001</v>
      </c>
      <c r="Z6" s="17">
        <f>IF(Gesamtüberblick!AG23="","",Gesamtüberblick!AG23)</f>
        <v>493.5740804443102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492.81440258271817</v>
      </c>
      <c r="AI6" s="17">
        <f>IF(Gesamtüberblick!$AE23="","",Gesamtüberblick!$AE23)</f>
        <v>0</v>
      </c>
      <c r="AJ6" s="17">
        <f>IF(Gesamtüberblick!AH23="","",Gesamtüberblick!AH23)</f>
        <v>0</v>
      </c>
      <c r="AK6" s="17">
        <f>IF(Gesamtüberblick!AI23="","",Gesamtüberblick!AI23)</f>
        <v>0</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235.34419746158733</v>
      </c>
      <c r="G7" s="17">
        <f>IF(Gesamtüberblick!G24="","",Gesamtüberblick!G24)</f>
        <v>74.087735718000005</v>
      </c>
      <c r="H7" s="17">
        <f>IF(Gesamtüberblick!H24="","",Gesamtüberblick!H24)</f>
        <v>15.18958045144069</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27.274110782000005</v>
      </c>
      <c r="R7" s="17">
        <f>IF(Gesamtüberblick!R24="","",Gesamtüberblick!R24)</f>
        <v>5.8588460304000005</v>
      </c>
      <c r="S7" s="17">
        <f>IF(Gesamtüberblick!S24="","",Gesamtüberblick!S24)</f>
        <v>0</v>
      </c>
      <c r="T7" s="17">
        <f>IF(Gesamtüberblick!U24="","",Gesamtüberblick!U24)</f>
        <v>-3.7497890266000007</v>
      </c>
      <c r="U7" s="17">
        <f>IF(Gesamtüberblick!V24="","",Gesamtüberblick!V24)</f>
        <v>-101.598961266</v>
      </c>
      <c r="V7" s="17">
        <f>IF(Gesamtüberblick!T24="","",Gesamtüberblick!T24)</f>
        <v>-105.3487502926</v>
      </c>
      <c r="W7" s="17">
        <f>IF(Gesamtüberblick!$AD24="","",Gesamtüberblick!$AD24)</f>
        <v>324.62151363102799</v>
      </c>
      <c r="X7" s="17">
        <f>IF(Gesamtüberblick!$AE24="","",Gesamtüberblick!$AE24)</f>
        <v>0</v>
      </c>
      <c r="Y7" s="17">
        <f>IF(Gesamtüberblick!AF24="","",Gesamtüberblick!AF24)</f>
        <v>33.132956812400003</v>
      </c>
      <c r="Z7" s="17">
        <f>IF(Gesamtüberblick!AG24="","",Gesamtüberblick!AG24)</f>
        <v>357.75447044342798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324.62151363102799</v>
      </c>
      <c r="AI7" s="17">
        <f>IF(Gesamtüberblick!$AE24="","",Gesamtüberblick!$AE24)</f>
        <v>0</v>
      </c>
      <c r="AJ7" s="17">
        <f>IF(Gesamtüberblick!AH24="","",Gesamtüberblick!AH24)</f>
        <v>0</v>
      </c>
      <c r="AK7" s="17">
        <f>IF(Gesamtüberblick!AI24="","",Gesamtüberblick!AI24)</f>
        <v>0</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15.128740018412691</v>
      </c>
      <c r="G8" s="17">
        <f>IF(Gesamtüberblick!G25="","",Gesamtüberblick!G25)</f>
        <v>0</v>
      </c>
      <c r="H8" s="17">
        <f>IF(Gesamtüberblick!H25="","",Gesamtüberblick!H25)</f>
        <v>-15.128740018412691</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250.47293748000001</v>
      </c>
      <c r="G9" s="17">
        <f>IF(Gesamtüberblick!G26="","",Gesamtüberblick!G26)</f>
        <v>74.087735718000005</v>
      </c>
      <c r="H9" s="17">
        <f>IF(Gesamtüberblick!H26="","",Gesamtüberblick!H26)</f>
        <v>6.0840433028000011E-2</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27.274110782000005</v>
      </c>
      <c r="R9" s="17">
        <f>IF(Gesamtüberblick!R26="","",Gesamtüberblick!R26)</f>
        <v>5.8588460304000005</v>
      </c>
      <c r="S9" s="17">
        <f>IF(Gesamtüberblick!S26="","",Gesamtüberblick!S26)</f>
        <v>0</v>
      </c>
      <c r="T9" s="17">
        <f>IF(Gesamtüberblick!U26="","",Gesamtüberblick!U26)</f>
        <v>-3.7497890266000007</v>
      </c>
      <c r="U9" s="17">
        <f>IF(Gesamtüberblick!V26="","",Gesamtüberblick!V26)</f>
        <v>-101.598961266</v>
      </c>
      <c r="V9" s="17">
        <f>IF(Gesamtüberblick!T26="","",Gesamtüberblick!T26)</f>
        <v>-105.3487502926</v>
      </c>
      <c r="W9" s="17">
        <f>IF(Gesamtüberblick!$AD26="","",Gesamtüberblick!$AD26)</f>
        <v>324.62151363102799</v>
      </c>
      <c r="X9" s="17">
        <f>IF(Gesamtüberblick!$AE26="","",Gesamtüberblick!$AE26)</f>
        <v>0</v>
      </c>
      <c r="Y9" s="17">
        <f>IF(Gesamtüberblick!AF26="","",Gesamtüberblick!AF26)</f>
        <v>33.132956812400003</v>
      </c>
      <c r="Z9" s="17">
        <f>IF(Gesamtüberblick!AG26="","",Gesamtüberblick!AG26)</f>
        <v>357.75447044342798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324.62151363102799</v>
      </c>
      <c r="AI9" s="17">
        <f>IF(Gesamtüberblick!$AE26="","",Gesamtüberblick!$AE26)</f>
        <v>0</v>
      </c>
      <c r="AJ9" s="17">
        <f>IF(Gesamtüberblick!AH26="","",Gesamtüberblick!AH26)</f>
        <v>0</v>
      </c>
      <c r="AK9" s="17">
        <f>IF(Gesamtüberblick!AI26="","",Gesamtüberblick!AI26)</f>
        <v>0</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6.0493384524000011E-6</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6.0493384524000011E-6</v>
      </c>
      <c r="X10" s="17">
        <f>IF(Gesamtüberblick!$AE27="","",Gesamtüberblick!$AE27)</f>
        <v>0</v>
      </c>
      <c r="Y10" s="17">
        <f>IF(Gesamtüberblick!AF27="","",Gesamtüberblick!AF27)</f>
        <v>0</v>
      </c>
      <c r="Z10" s="17">
        <f>IF(Gesamtüberblick!AG27="","",Gesamtüberblick!AG27)</f>
        <v>6.0493384524000011E-6</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6.0493384524000011E-6</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f>IF(Gesamtüberblick!F30="","",Gesamtüberblick!F30)</f>
        <v>0.52788553718000009</v>
      </c>
      <c r="G13" s="17">
        <f>IF(Gesamtüberblick!G30="","",Gesamtüberblick!G30)</f>
        <v>1.03127075812E-2</v>
      </c>
      <c r="H13" s="17">
        <f>IF(Gesamtüberblick!H30="","",Gesamtüberblick!H30)</f>
        <v>1.2558786919000001E-4</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0</v>
      </c>
      <c r="Q13" s="17">
        <f>IF(Gesamtüberblick!Q30="","",Gesamtüberblick!Q30)</f>
        <v>3.8178977956000002E-3</v>
      </c>
      <c r="R13" s="17">
        <f>IF(Gesamtüberblick!R30="","",Gesamtüberblick!R30)</f>
        <v>1.6908966787200001E-2</v>
      </c>
      <c r="S13" s="17">
        <f>IF(Gesamtüberblick!S30="","",Gesamtüberblick!S30)</f>
        <v>0</v>
      </c>
      <c r="T13" s="17">
        <f>IF(Gesamtüberblick!U30="","",Gesamtüberblick!U30)</f>
        <v>-2.7149390661999999E-3</v>
      </c>
      <c r="U13" s="17">
        <f>IF(Gesamtüberblick!V30="","",Gesamtüberblick!V30)</f>
        <v>-7.3560138442000003E-2</v>
      </c>
      <c r="V13" s="17">
        <f>IF(Gesamtüberblick!T30="","",Gesamtüberblick!T30)</f>
        <v>-7.6275077508200007E-2</v>
      </c>
      <c r="W13" s="17">
        <f>IF(Gesamtüberblick!$AD30="","",Gesamtüberblick!$AD30)</f>
        <v>0.53832383263039008</v>
      </c>
      <c r="X13" s="17">
        <f>IF(Gesamtüberblick!$AE30="","",Gesamtüberblick!$AE30)</f>
        <v>0</v>
      </c>
      <c r="Y13" s="17">
        <f>IF(Gesamtüberblick!AF30="","",Gesamtüberblick!AF30)</f>
        <v>2.07268645828E-2</v>
      </c>
      <c r="Z13" s="17">
        <f>IF(Gesamtüberblick!AG30="","",Gesamtüberblick!AG30)</f>
        <v>0.55905069721319012</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0.53832383263039008</v>
      </c>
      <c r="AI13" s="17">
        <f>IF(Gesamtüberblick!$AE30="","",Gesamtüberblick!$AE30)</f>
        <v>0</v>
      </c>
      <c r="AJ13" s="17">
        <f>IF(Gesamtüberblick!AH30="","",Gesamtüberblick!AH30)</f>
        <v>0</v>
      </c>
      <c r="AK13" s="17">
        <f>IF(Gesamtüberblick!AI30="","",Gesamtüberblick!AI30)</f>
        <v>0</v>
      </c>
    </row>
    <row r="14" spans="1:37" ht="45.15" customHeight="1" thickBot="1" x14ac:dyDescent="0.35">
      <c r="A14" s="122" t="s">
        <v>57</v>
      </c>
      <c r="B14" s="123"/>
      <c r="C14" s="122" t="s">
        <v>61</v>
      </c>
      <c r="D14" s="124"/>
      <c r="E14" s="124"/>
      <c r="F14" s="124"/>
      <c r="G14" s="124"/>
      <c r="H14" s="124"/>
      <c r="I14" s="124"/>
      <c r="J14" s="124"/>
      <c r="K14" s="124"/>
      <c r="L14" s="124"/>
      <c r="M14" s="124"/>
      <c r="N14" s="124"/>
      <c r="O14" s="124"/>
      <c r="P14" s="124"/>
      <c r="Q14" s="124"/>
      <c r="R14" s="124"/>
      <c r="S14" s="124"/>
      <c r="T14" s="124"/>
      <c r="U14" s="124"/>
      <c r="V14" s="125"/>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1.2046551012200001E-3</v>
      </c>
      <c r="G4" s="17">
        <f>IF(Gesamtüberblick!G31="","",Gesamtüberblick!G31)</f>
        <v>4.6913198669999999E-4</v>
      </c>
      <c r="H4" s="17">
        <f>IF(Gesamtüberblick!H31="","",Gesamtüberblick!H31)</f>
        <v>3.1016005132000004E-7</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1.7314709342600002E-4</v>
      </c>
      <c r="R4" s="17">
        <f>IF(Gesamtüberblick!R31="","",Gesamtüberblick!R31)</f>
        <v>2.7441992158000001E-5</v>
      </c>
      <c r="S4" s="17">
        <f>IF(Gesamtüberblick!S31="","",Gesamtüberblick!S31)</f>
        <v>0</v>
      </c>
      <c r="T4" s="17">
        <f>IF(Gesamtüberblick!U31="","",Gesamtüberblick!U31)</f>
        <v>-1.20188555628E-5</v>
      </c>
      <c r="U4" s="17">
        <f>IF(Gesamtüberblick!V31="","",Gesamtüberblick!V31)</f>
        <v>-3.2564586152000004E-4</v>
      </c>
      <c r="V4" s="17">
        <f>IF(Gesamtüberblick!T31="","",Gesamtüberblick!T31)</f>
        <v>-3.3766471708280004E-4</v>
      </c>
      <c r="W4" s="17">
        <f>IF(Gesamtüberblick!AD$31="","",Gesamtüberblick!$AD31)</f>
        <v>1.67409724797132E-3</v>
      </c>
      <c r="X4" s="17">
        <f>IF(Gesamtüberblick!$AE31="","",Gesamtüberblick!$AE31)</f>
        <v>0</v>
      </c>
      <c r="Y4" s="17">
        <f>IF(Gesamtüberblick!AF31="","",Gesamtüberblick!AF31)</f>
        <v>2.0058908558400002E-4</v>
      </c>
      <c r="Z4" s="17">
        <f>IF(Gesamtüberblick!AG31="","",Gesamtüberblick!AG31)</f>
        <v>1.8746863335553201E-3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1.67409724797132E-3</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11.410593304600001</v>
      </c>
      <c r="G5" s="17">
        <f>IF(Gesamtüberblick!G32="","",Gesamtüberblick!G32)</f>
        <v>2.3353116757999999</v>
      </c>
      <c r="H5" s="17">
        <f>IF(Gesamtüberblick!H32="","",Gesamtüberblick!H32)</f>
        <v>8.1356983482000003E-3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0.86909126874000009</v>
      </c>
      <c r="R5" s="17">
        <f>IF(Gesamtüberblick!R32="","",Gesamtüberblick!R32)</f>
        <v>4.5083974120000008</v>
      </c>
      <c r="S5" s="17">
        <f>IF(Gesamtüberblick!S32="","",Gesamtüberblick!S32)</f>
        <v>0</v>
      </c>
      <c r="T5" s="17">
        <f>IF(Gesamtüberblick!U32="","",Gesamtüberblick!U32)</f>
        <v>-1.5887031244E-2</v>
      </c>
      <c r="U5" s="17">
        <f>IF(Gesamtüberblick!V32="","",Gesamtüberblick!V32)</f>
        <v>-0.43045244424000001</v>
      </c>
      <c r="V5" s="17">
        <f>IF(Gesamtüberblick!T32="","",Gesamtüberblick!T32)</f>
        <v>-0.44633947548399999</v>
      </c>
      <c r="W5" s="17">
        <f>IF(Gesamtüberblick!AD$31="","",Gesamtüberblick!$AD32)</f>
        <v>13.754040678748201</v>
      </c>
      <c r="X5" s="17">
        <f>IF(Gesamtüberblick!$AE32="","",Gesamtüberblick!$AE32)</f>
        <v>0</v>
      </c>
      <c r="Y5" s="17">
        <f>IF(Gesamtüberblick!AF32="","",Gesamtüberblick!AF32)</f>
        <v>5.3774886807400009</v>
      </c>
      <c r="Z5" s="17">
        <f>IF(Gesamtüberblick!AG32="","",Gesamtüberblick!AG32)</f>
        <v>19.131529359488201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13.754040678748201</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3.8059842562000002E-4</v>
      </c>
      <c r="G6" s="17">
        <f>IF(Gesamtüberblick!G33="","",Gesamtüberblick!G33)</f>
        <v>6.6046676960000004E-5</v>
      </c>
      <c r="H6" s="17">
        <f>IF(Gesamtüberblick!H33="","",Gesamtüberblick!H33)</f>
        <v>9.9036767595999994E-8</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2.4539209286000006E-5</v>
      </c>
      <c r="R6" s="17">
        <f>IF(Gesamtüberblick!R33="","",Gesamtüberblick!R33)</f>
        <v>4.6772110487999999E-6</v>
      </c>
      <c r="S6" s="17">
        <f>IF(Gesamtüberblick!S33="","",Gesamtüberblick!S33)</f>
        <v>0</v>
      </c>
      <c r="T6" s="17">
        <f>IF(Gesamtüberblick!U33="","",Gesamtüberblick!U33)</f>
        <v>-1.3543737434000001E-5</v>
      </c>
      <c r="U6" s="17">
        <f>IF(Gesamtüberblick!V33="","",Gesamtüberblick!V33)</f>
        <v>-3.6696190172000006E-4</v>
      </c>
      <c r="V6" s="17">
        <f>IF(Gesamtüberblick!T33="","",Gesamtüberblick!T33)</f>
        <v>-3.8050563915400007E-4</v>
      </c>
      <c r="W6" s="17">
        <f>IF(Gesamtüberblick!AD$31="","",Gesamtüberblick!$AD33)</f>
        <v>4.4674413934759602E-4</v>
      </c>
      <c r="X6" s="17">
        <f>IF(Gesamtüberblick!$AE33="","",Gesamtüberblick!$AE33)</f>
        <v>0</v>
      </c>
      <c r="Y6" s="17">
        <f>IF(Gesamtüberblick!AF33="","",Gesamtüberblick!AF33)</f>
        <v>2.9216420334800006E-5</v>
      </c>
      <c r="Z6" s="17">
        <f>IF(Gesamtüberblick!AG33="","",Gesamtüberblick!AG33)</f>
        <v>4.7596055968239601E-4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4.4674413934759602E-4</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1.7445000000000002</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47.501571999999996</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1.7445000000000002</v>
      </c>
      <c r="X10" s="17">
        <f>IF(Gesamtüberblick!$AE37="","",Gesamtüberblick!$AE37)</f>
        <v>0</v>
      </c>
      <c r="Y10" s="17">
        <f>IF(Gesamtüberblick!AF37="","",Gesamtüberblick!AF37)</f>
        <v>47.501571999999996</v>
      </c>
      <c r="Z10" s="17">
        <f>IF(Gesamtüberblick!AG37="","",Gesamtüberblick!AG37)</f>
        <v>49.246071999999998</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1.7445000000000002</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4.4305648000000009</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120.042534</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4.4305648000000009</v>
      </c>
      <c r="X11" s="17">
        <f>IF(Gesamtüberblick!$AE38="","",Gesamtüberblick!$AE38)</f>
        <v>0</v>
      </c>
      <c r="Y11" s="17">
        <f>IF(Gesamtüberblick!AF38="","",Gesamtüberblick!AF38)</f>
        <v>120.042534</v>
      </c>
      <c r="Z11" s="17">
        <f>IF(Gesamtüberblick!AG38="","",Gesamtüberblick!AG38)</f>
        <v>124.4730988</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4.4305648000000009</v>
      </c>
      <c r="AI11" s="17">
        <f>IF(Gesamtüberblick!$AE38="","",Gesamtüberblick!$AE38)</f>
        <v>0</v>
      </c>
      <c r="AJ11" s="17">
        <f>IF(Gesamtüberblick!AH38="","",Gesamtüberblick!AH38)</f>
        <v>0</v>
      </c>
      <c r="AK11" s="17">
        <f>IF(Gesamtüberblick!AI38="","",Gesamtüberblick!AI38)</f>
        <v>0</v>
      </c>
    </row>
    <row r="12" spans="1:37" ht="22.05" customHeight="1" thickBot="1" x14ac:dyDescent="0.35">
      <c r="A12" s="122" t="s">
        <v>57</v>
      </c>
      <c r="B12" s="123"/>
      <c r="C12" s="122" t="s">
        <v>171</v>
      </c>
      <c r="D12" s="124"/>
      <c r="E12" s="124"/>
      <c r="F12" s="124"/>
      <c r="G12" s="124"/>
      <c r="H12" s="124"/>
      <c r="I12" s="124"/>
      <c r="J12" s="124"/>
      <c r="K12" s="124"/>
      <c r="L12" s="124"/>
      <c r="M12" s="124"/>
      <c r="N12" s="124"/>
      <c r="O12" s="124"/>
      <c r="P12" s="124"/>
      <c r="Q12" s="124"/>
      <c r="R12" s="124"/>
      <c r="S12" s="124"/>
      <c r="T12" s="124"/>
      <c r="U12" s="124"/>
      <c r="V12" s="125"/>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66899391-fd79-4114-8bcd-44ab75560a73"/>
    <ds:schemaRef ds:uri="http://schemas.microsoft.com/office/infopath/2007/PartnerControls"/>
    <ds:schemaRef ds:uri="http://schemas.microsoft.com/office/2006/documentManagement/types"/>
    <ds:schemaRef ds:uri="http://purl.org/dc/dcmitype/"/>
    <ds:schemaRef ds:uri="http://schemas.microsoft.com/office/2006/metadata/properties"/>
    <ds:schemaRef ds:uri="c83f5085-a295-440d-b805-4e276abe3da8"/>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2025-05-14T13:27:14Z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